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E2DA389D-7197-4721-A2F8-646F3939FAC6}" xr6:coauthVersionLast="47" xr6:coauthVersionMax="47" xr10:uidLastSave="{00000000-0000-0000-0000-000000000000}"/>
  <bookViews>
    <workbookView xWindow="-108" yWindow="-108" windowWidth="30936" windowHeight="16776" xr2:uid="{00000000-000D-0000-FFFF-FFFF00000000}"/>
  </bookViews>
  <sheets>
    <sheet name="Deckblatt" sheetId="6" r:id="rId1"/>
    <sheet name="Fortschreibung ab 1-2027" sheetId="11" r:id="rId2"/>
  </sheets>
  <definedNames>
    <definedName name="_xlnm.Print_Area" localSheetId="1">'Fortschreibung ab 1-2027'!$A:$D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1" l="1"/>
  <c r="D19" i="11"/>
  <c r="D15" i="11"/>
  <c r="D12" i="11"/>
  <c r="D9" i="11"/>
  <c r="A1" i="11"/>
  <c r="D35" i="11"/>
  <c r="D26" i="11"/>
  <c r="D27" i="11" l="1"/>
  <c r="D28" i="11" l="1"/>
  <c r="D29" i="11" s="1"/>
  <c r="D30" i="11" s="1"/>
  <c r="D31" i="11" l="1"/>
  <c r="D37" i="11" s="1"/>
  <c r="D38" i="11" l="1"/>
  <c r="D39" i="11" s="1"/>
</calcChain>
</file>

<file path=xl/sharedStrings.xml><?xml version="1.0" encoding="utf-8"?>
<sst xmlns="http://schemas.openxmlformats.org/spreadsheetml/2006/main" count="118" uniqueCount="118">
  <si>
    <t>Formel</t>
  </si>
  <si>
    <t>Wert</t>
  </si>
  <si>
    <t>Beschlusstext</t>
  </si>
  <si>
    <t>[1]</t>
  </si>
  <si>
    <t>[2]</t>
  </si>
  <si>
    <t>[3]</t>
  </si>
  <si>
    <t>[4]</t>
  </si>
  <si>
    <t>[5]</t>
  </si>
  <si>
    <t>[6]</t>
  </si>
  <si>
    <t>[7]</t>
  </si>
  <si>
    <t>[8]</t>
  </si>
  <si>
    <t>[9]</t>
  </si>
  <si>
    <t>[10]</t>
  </si>
  <si>
    <t>[11]</t>
  </si>
  <si>
    <t>[12]</t>
  </si>
  <si>
    <t>[20]</t>
  </si>
  <si>
    <t>[23]</t>
  </si>
  <si>
    <t>Anmerkungen und Erläuterungen der KV</t>
  </si>
  <si>
    <t xml:space="preserve">In Spalte E ist der zugehörige Beschlusstext aufgeführt.  </t>
  </si>
  <si>
    <t>In Spalte C erfolgt die Beschreibung des Rechenschrittes in Formel-Schreibweise.</t>
  </si>
  <si>
    <t>[1]+[2]-[3]</t>
  </si>
  <si>
    <t>5.2 Zuschläge gemäß § 87a Abs. 3c Satz 11 SGB V</t>
  </si>
  <si>
    <t>3.3 Hausarzt-MGV der Quartale 4/2025 bis 4/2026</t>
  </si>
  <si>
    <t xml:space="preserve">5.1 Unterschreitungen/Ausgleichszahlungen gemäß § 87a Abs. 3c Satz 9 SGB V </t>
  </si>
  <si>
    <t>4. Fortschreibung der Hausarzt-MGV ab dem Jahr 2027</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</si>
  <si>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</si>
  <si>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</si>
  <si>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</si>
  <si>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</si>
  <si>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</si>
  <si>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Ab dem Quartal 1/2027 wird die Hausarzt-MGV jeweils auf Basis des Vorjahresquartals wie folgt fortgeschrieben. Ausgangswert für das jeweilige Quartal 2027 sind die gemäß Nr. 3 bestimmten Werte für das jeweilige Quartal 2026.</t>
  </si>
  <si>
    <t>Um Ein- und Ausdeckelungen für das aktuelle Quartal angepasste Hausarzt-MGV in Euro</t>
  </si>
  <si>
    <t>Angepasste und fortgeschriebene Hausarzt-MGV für das aktuelle Quartal in Euro</t>
  </si>
  <si>
    <t>Angepasste und fortgeschriebene sowie bereinigte Hausarzt-MGV für das aktuelle Quartal in Euro</t>
  </si>
  <si>
    <t>lfd. Nr.</t>
  </si>
  <si>
    <t>Rechenschritte je gesamtvertragszuständiger KV</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</si>
  <si>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</si>
  <si>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Eindeckelungsvolumen, die Leistungen der Hausarzt-MGV betreffend, in Euro im aktuellen Quartal</t>
  </si>
  <si>
    <t>Ausdeckelungsvolumen, die Leistungen der Hausarzt-MGV betreffend, in Euro im aktuellen Quartal</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</si>
  <si>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</si>
  <si>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</si>
  <si>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</si>
  <si>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</si>
  <si>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</si>
  <si>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</si>
  <si>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</si>
  <si>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</si>
  <si>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t>Regional vereinbarter Punktwert in Cent im Vorjahr</t>
  </si>
  <si>
    <t>Regional vereinbarter Punktwert in Cent im aktuellen Jahr</t>
  </si>
  <si>
    <t>Versichertenzahl im jeweiligen Quartal des Vorjahres</t>
  </si>
  <si>
    <t>Versichertenzahl im jeweiligen Quartal des aktuellen Jahres</t>
  </si>
  <si>
    <t>Fortschreibung aufgrund der Anpassung des regionalen Punktwerts vom Vorjahr auf das aktuelle Jahr</t>
  </si>
  <si>
    <t>Fortschreibung um die Veränderungsraten gemäß § 87a Abs. 4 Satz 1 Nr. 2 bis 5 SGB V vom Vorjahr auf das aktuelle Jahr in Prozent</t>
  </si>
  <si>
    <t>Weitere ggf. regional vereinbarte Anpassungen vom Vorjahr auf das aktuelle Jahr in Prozent</t>
  </si>
  <si>
    <t>Basiswirksame prozentuale Veränderungen aufgrund von Beschlüssen des Bewertungsausschusses (einschließlich des Kassenwechslereffekts), sofern sie jeweils die Hausarzt-MGV betreffen, vom Vorjahr auf das aktuelle Jahr in Prozent</t>
  </si>
  <si>
    <t>SV-Bereinigungsvolumen im aktuellen Quartal in Euro, welches auf die Leistungen der Hausarzt-MGV entfällt (Abzug ist mit negativem Vorzeichen zu versehen)</t>
  </si>
  <si>
    <t>Verrechnungsvolumen in Euro aus kumulierter Unterschreitung bis einschließlich dem jeweiligen Vorquartal</t>
  </si>
  <si>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</si>
  <si>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r>
      <t xml:space="preserve">MGV-Zuschläge nach § 87a Abs. 3c </t>
    </r>
    <r>
      <rPr>
        <b/>
        <sz val="11"/>
        <color theme="1"/>
        <rFont val="Calibri"/>
        <family val="2"/>
        <scheme val="minor"/>
      </rPr>
      <t>Satz 6</t>
    </r>
    <r>
      <rPr>
        <sz val="11"/>
        <color theme="1"/>
        <rFont val="Calibri"/>
        <family val="2"/>
        <scheme val="minor"/>
      </rPr>
      <t xml:space="preserve"> SGB V in Euro im aktuellen Quartal </t>
    </r>
  </si>
  <si>
    <r>
      <rPr>
        <sz val="11"/>
        <color theme="1"/>
        <rFont val="Calibri"/>
        <family val="2"/>
        <scheme val="minor"/>
      </rPr>
      <t xml:space="preserve">Kumulierte MGV-Zuschläge nach § 87a Abs. 3c </t>
    </r>
    <r>
      <rPr>
        <b/>
        <sz val="11"/>
        <color theme="1"/>
        <rFont val="Calibri"/>
        <family val="2"/>
        <scheme val="minor"/>
      </rPr>
      <t xml:space="preserve">Satz 6 </t>
    </r>
    <r>
      <rPr>
        <sz val="11"/>
        <color theme="1"/>
        <rFont val="Calibri"/>
        <family val="2"/>
        <scheme val="minor"/>
      </rPr>
      <t>SGB V in Euro bis einschließlich dem aktuellen Quartal (im Zeitraum vom letzten 2. Quartal eines Jahres bis zum aktuellen Quartal)</t>
    </r>
  </si>
  <si>
    <r>
      <rPr>
        <sz val="11"/>
        <color theme="1"/>
        <rFont val="Calibri"/>
        <family val="2"/>
        <scheme val="minor"/>
      </rPr>
      <t xml:space="preserve">Ausgezahltes Zuschlagsvolumen in Euro auf Basis der Vereinbarung nach § 87a Abs. 3c </t>
    </r>
    <r>
      <rPr>
        <b/>
        <sz val="11"/>
        <color theme="1"/>
        <rFont val="Calibri"/>
        <family val="2"/>
        <scheme val="minor"/>
      </rPr>
      <t>Satz 11</t>
    </r>
    <r>
      <rPr>
        <sz val="11"/>
        <color theme="1"/>
        <rFont val="Calibri"/>
        <family val="2"/>
        <scheme val="minor"/>
      </rPr>
      <t xml:space="preserve"> SGB V</t>
    </r>
  </si>
  <si>
    <t>Kumulierte Ausgleichszahlung in Euro bis einschließlich dem aktuellen Quartal (im Zeitraum von letzten 2. Quartal eines Jahres bis zum aktuellen Quartal)</t>
  </si>
  <si>
    <t>Jahr</t>
  </si>
  <si>
    <t>Quartal</t>
  </si>
  <si>
    <t>Kumulierte Unterschreitung in Euro bis einschließlich dem jeweiligen Vorquartal abzüglich etwaiger Abschmelzung im Vorquartal</t>
  </si>
  <si>
    <t>Kumulierte Ausgleichszahlung in Euro bis einschließlich dem jeweiligen Vorquartal (im Zeitraum vom letzten 2. Quartal eines Jahres bis zum jeweiligen Vorquartal) gemäß Tabellenblatt für das Vorquartal</t>
  </si>
  <si>
    <r>
      <t xml:space="preserve">Ausgleichszahlung für die KV in Euro
</t>
    </r>
    <r>
      <rPr>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</si>
  <si>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</si>
  <si>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</si>
  <si>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</si>
  <si>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</si>
  <si>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aktuelle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Vorjahresquartal und dem aktuellen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</si>
  <si>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</si>
  <si>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r>
      <t xml:space="preserve">Abschmelzung von Unterschreitung im Zeitraum vom 2. Quartal des Vorjahres bis zum 1. Quartal des aktuellen Jahres
</t>
    </r>
    <r>
      <rPr>
        <i/>
        <sz val="11"/>
        <rFont val="Calibri"/>
        <family val="2"/>
        <scheme val="minor"/>
      </rPr>
      <t xml:space="preserve">(nur im 2. Quartal jeden Jahres relevant) </t>
    </r>
  </si>
  <si>
    <r>
      <t xml:space="preserve">Kumulierter Überschuss von Unterschreitungen gegenüber Ausgleichszahlungen bis zum aktuellen Quartal
</t>
    </r>
    <r>
      <rPr>
        <i/>
        <sz val="11"/>
        <rFont val="Calibri"/>
        <family val="2"/>
        <scheme val="minor"/>
      </rPr>
      <t xml:space="preserve">(nur im 1. Quartal jeden Jahres relevant) </t>
    </r>
  </si>
  <si>
    <r>
      <t>Angepasste und fortgeschriebene sowie bereinigte Hausarzt-MGV für das jeweilige Vorjahresquartal in Euro gemäß Tabellenblatt für das Vorjahresquartal</t>
    </r>
    <r>
      <rPr>
        <strike/>
        <sz val="11"/>
        <rFont val="Calibri"/>
        <family val="2"/>
        <scheme val="minor"/>
      </rPr>
      <t xml:space="preserve"> </t>
    </r>
  </si>
  <si>
    <t>[6]/[5]</t>
  </si>
  <si>
    <t>Fortschreibung um die Veränderungsrate gemäß § 87a Abs. 4 Satz 1 Nr. 1 SGB V vom Vorjahr auf das aktuelle Jahr</t>
  </si>
  <si>
    <t>[9]/[8]</t>
  </si>
  <si>
    <t>[4]*[7]*[10]*(1+[11])*(1+[12])*(1+[13])</t>
  </si>
  <si>
    <t>[14]+[15]</t>
  </si>
  <si>
    <t>Kumulierte Unterschreitung in Euro bis einschließlich dem jeweiligen Vorquartal gemäß Tabellenblatt für das Vorquartal</t>
  </si>
  <si>
    <t>[18]-[19]</t>
  </si>
  <si>
    <t>max([16]-[17];0)</t>
  </si>
  <si>
    <t>max([17]-[16];0)</t>
  </si>
  <si>
    <t>min([20];[22])</t>
  </si>
  <si>
    <t>[20]+[21]-[23]</t>
  </si>
  <si>
    <t>[22]-[23]</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</si>
  <si>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 gemäß Tabellenblatt für das Vorquartal</t>
    </r>
  </si>
  <si>
    <t>[26]+[27]</t>
  </si>
  <si>
    <t>[25]+[29]</t>
  </si>
  <si>
    <t>im 1. Quartal jeden Jahres max([24]-[30];0)
sonst: 0,00 €</t>
  </si>
  <si>
    <t>im 1. Quartal jeden Jahres max([31]-[28];0) 
bzw. im 2. bis 4. Quartal jeden Jahres 0,00 €</t>
  </si>
  <si>
    <t>1/2027 bis 4/2027: Tabellenblatt "Erstmalige Festsetzung" [60] aus Vorjahresquartal
ab 1/2028: Tabellenblatt "Fortschreibung ab 1-2027" [16] aus Vorjahresquartal</t>
  </si>
  <si>
    <t>im zweiten Quartal eines Jahres: [31] aus Vorquartal
sonst: 0,00 €</t>
  </si>
  <si>
    <t>[13]</t>
  </si>
  <si>
    <t>[14]</t>
  </si>
  <si>
    <t>[15]</t>
  </si>
  <si>
    <t>[16]</t>
  </si>
  <si>
    <t>[17]</t>
  </si>
  <si>
    <t>[18]</t>
  </si>
  <si>
    <t>[19]</t>
  </si>
  <si>
    <t>[21]</t>
  </si>
  <si>
    <t>[22]</t>
  </si>
  <si>
    <t>[24]</t>
  </si>
  <si>
    <t>[25]</t>
  </si>
  <si>
    <t>[26]</t>
  </si>
  <si>
    <t>[27]</t>
  </si>
  <si>
    <t>[28]</t>
  </si>
  <si>
    <t>[29]</t>
  </si>
  <si>
    <t>[30]</t>
  </si>
  <si>
    <t>[31]</t>
  </si>
  <si>
    <t>[32]</t>
  </si>
  <si>
    <t>[33]</t>
  </si>
  <si>
    <t>- Durch die Unterlegung mit Formeln werden die Schritte in den anderen Feldern automatisch umgesetzt.</t>
  </si>
  <si>
    <t>1/2027: Tabellenblatt "Erstmalige Festsetzung 4-2026" [68]
ab 2/2027: Tabellenblatt "Fortschreibung ab 1-2027" [24] aus Vorquartal</t>
  </si>
  <si>
    <t xml:space="preserve">1/2027: Tabellenblatt "Erstmalige Festsetzung 4-2026" [72]
ab 2/2027: Tabellenblatt "Fortschreibung ab 1-2027" [28] aus Vorquartal 
bzw. im 2. Quartal jeden Jahres 0,00 € </t>
  </si>
  <si>
    <t>1/2027: Tabellenblatt "Erstmalige Festsetzung 4-2026" [74]
ab 3/2027: Tabellenblatt "Fortschreibung ab 1-2027" [30] aus Vorquartal 
bzw. im 2. Quartal jeden Jahres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</si>
</sst>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quot;€&quot;"/>
    <numFmt numFmtId="165" formatCode="0.0000%"/>
    <numFmt numFmtId="167" formatCode="0.0000"/>
    <numFmt numFmtId="168" formatCode="#,##0_ ;\-#,##0\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164" fontId="3" fillId="0" borderId="0" xfId="0" applyNumberFormat="1" applyFont="1" applyAlignment="1">
      <alignment horizontal="right" vertical="top"/>
    </xf>
    <xf numFmtId="0" fontId="3" fillId="0" borderId="0" xfId="0" applyFont="1"/>
    <xf numFmtId="0" fontId="4" fillId="0" borderId="2" xfId="0" applyFont="1" applyBorder="1" applyAlignment="1">
      <alignment vertical="top"/>
    </xf>
    <xf numFmtId="0" fontId="4" fillId="0" borderId="3" xfId="0" applyFont="1" applyBorder="1" applyAlignment="1">
      <alignment vertical="top"/>
    </xf>
    <xf numFmtId="0" fontId="4" fillId="2" borderId="0" xfId="0" applyFont="1" applyFill="1" applyAlignment="1">
      <alignment horizontal="left"/>
    </xf>
    <xf numFmtId="0" fontId="3" fillId="0" borderId="4" xfId="0" applyFont="1" applyBorder="1" applyAlignment="1">
      <alignment vertical="top"/>
    </xf>
    <xf numFmtId="164" fontId="3" fillId="3" borderId="0" xfId="0" applyNumberFormat="1" applyFont="1" applyFill="1" applyAlignment="1">
      <alignment horizontal="right" vertical="top"/>
    </xf>
    <xf numFmtId="0" fontId="4" fillId="0" borderId="0" xfId="0" applyFont="1" applyAlignment="1">
      <alignment vertical="top" wrapText="1"/>
    </xf>
    <xf numFmtId="164" fontId="4" fillId="0" borderId="0" xfId="0" applyNumberFormat="1" applyFont="1" applyAlignment="1">
      <alignment horizontal="right" vertical="top"/>
    </xf>
    <xf numFmtId="0" fontId="3" fillId="0" borderId="5" xfId="0" applyFont="1" applyBorder="1" applyAlignment="1">
      <alignment vertical="top"/>
    </xf>
    <xf numFmtId="167" fontId="3" fillId="3" borderId="0" xfId="0" applyNumberFormat="1" applyFont="1" applyFill="1" applyAlignment="1">
      <alignment horizontal="right" vertical="top"/>
    </xf>
    <xf numFmtId="167" fontId="3" fillId="0" borderId="0" xfId="0" applyNumberFormat="1" applyFont="1" applyAlignment="1">
      <alignment horizontal="right" vertical="top"/>
    </xf>
    <xf numFmtId="165" fontId="3" fillId="3" borderId="0" xfId="1" applyNumberFormat="1" applyFont="1" applyFill="1" applyBorder="1" applyAlignment="1">
      <alignment horizontal="right" vertical="top"/>
    </xf>
    <xf numFmtId="0" fontId="4" fillId="2" borderId="0" xfId="0" applyFont="1" applyFill="1" applyAlignment="1">
      <alignment horizontal="left" vertical="center"/>
    </xf>
    <xf numFmtId="0" fontId="5" fillId="0" borderId="5" xfId="0" applyFont="1" applyBorder="1" applyAlignment="1">
      <alignment vertical="top"/>
    </xf>
    <xf numFmtId="0" fontId="6" fillId="2" borderId="0" xfId="0" applyFont="1" applyFill="1" applyAlignment="1">
      <alignment horizontal="left" vertical="center"/>
    </xf>
    <xf numFmtId="0" fontId="3" fillId="0" borderId="7" xfId="0" applyFont="1" applyBorder="1" applyAlignment="1">
      <alignment vertical="top" wrapText="1"/>
    </xf>
    <xf numFmtId="164" fontId="3" fillId="4" borderId="7" xfId="0" applyNumberFormat="1" applyFont="1" applyFill="1" applyBorder="1" applyAlignment="1">
      <alignment horizontal="right" vertical="top"/>
    </xf>
    <xf numFmtId="0" fontId="5" fillId="0" borderId="8" xfId="0" applyFont="1" applyBorder="1" applyAlignment="1">
      <alignment vertical="top"/>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4" xfId="0" applyFont="1" applyFill="1" applyBorder="1" applyAlignment="1">
      <alignment horizontal="left" vertical="center"/>
    </xf>
    <xf numFmtId="0" fontId="3" fillId="0" borderId="5" xfId="0" applyFont="1" applyBorder="1" applyAlignment="1">
      <alignment horizontal="left" vertical="center" wrapText="1"/>
    </xf>
    <xf numFmtId="0" fontId="4" fillId="2" borderId="0" xfId="0" applyFont="1" applyFill="1" applyAlignment="1">
      <alignment horizontal="right" vertical="center"/>
    </xf>
    <xf numFmtId="0" fontId="4" fillId="2" borderId="5" xfId="0" applyFont="1" applyFill="1" applyBorder="1" applyAlignment="1">
      <alignment horizontal="left" vertical="center"/>
    </xf>
    <xf numFmtId="0" fontId="5" fillId="0" borderId="5" xfId="0" applyFont="1" applyBorder="1" applyAlignment="1">
      <alignment horizontal="left" vertical="center" wrapText="1"/>
    </xf>
    <xf numFmtId="0" fontId="6" fillId="2" borderId="0" xfId="0" applyFont="1" applyFill="1" applyAlignment="1">
      <alignment horizontal="right" vertical="center"/>
    </xf>
    <xf numFmtId="0" fontId="6" fillId="2" borderId="5" xfId="0" applyFont="1" applyFill="1" applyBorder="1" applyAlignment="1">
      <alignment horizontal="left" vertical="center"/>
    </xf>
    <xf numFmtId="0" fontId="9" fillId="2" borderId="0" xfId="0" applyFont="1" applyFill="1" applyAlignment="1">
      <alignment horizontal="left"/>
    </xf>
    <xf numFmtId="0" fontId="9" fillId="2" borderId="0" xfId="0" applyFont="1" applyFill="1" applyAlignment="1">
      <alignment horizontal="left" vertical="center"/>
    </xf>
    <xf numFmtId="0" fontId="9" fillId="2" borderId="0" xfId="0" applyFont="1" applyFill="1" applyAlignment="1">
      <alignment horizontal="left" vertical="top"/>
    </xf>
    <xf numFmtId="0" fontId="3" fillId="2" borderId="5" xfId="0" applyFont="1" applyFill="1" applyBorder="1" applyAlignment="1">
      <alignment vertical="top"/>
    </xf>
    <xf numFmtId="0" fontId="8" fillId="0" borderId="0" xfId="0" applyFont="1"/>
    <xf numFmtId="0" fontId="10" fillId="0" borderId="0" xfId="0" applyFont="1"/>
    <xf numFmtId="0" fontId="4" fillId="0" borderId="0" xfId="0" applyFont="1"/>
    <xf numFmtId="0" fontId="3" fillId="0" borderId="0" xfId="0" quotePrefix="1" applyFont="1"/>
    <xf numFmtId="0" fontId="4" fillId="0" borderId="1" xfId="0" applyFont="1" applyBorder="1" applyAlignment="1">
      <alignment vertical="top"/>
    </xf>
    <xf numFmtId="0" fontId="0" fillId="0" borderId="0" xfId="0" applyAlignment="1">
      <alignment vertical="top" wrapText="1"/>
    </xf>
    <xf numFmtId="0" fontId="0" fillId="0" borderId="7" xfId="0" applyBorder="1" applyAlignment="1">
      <alignment vertical="top" wrapText="1"/>
    </xf>
    <xf numFmtId="0" fontId="11" fillId="0" borderId="0" xfId="0" applyFont="1" applyAlignment="1">
      <alignment horizontal="left" vertical="top" wrapText="1"/>
    </xf>
    <xf numFmtId="0" fontId="11" fillId="0" borderId="7" xfId="0" applyFont="1" applyBorder="1" applyAlignment="1">
      <alignment vertical="top" wrapText="1"/>
    </xf>
    <xf numFmtId="0" fontId="11" fillId="0" borderId="0" xfId="0" applyFont="1" applyAlignment="1">
      <alignment vertical="top" wrapText="1"/>
    </xf>
    <xf numFmtId="0" fontId="6" fillId="0" borderId="0" xfId="0" applyFont="1" applyAlignment="1">
      <alignment horizontal="left" vertical="top"/>
    </xf>
    <xf numFmtId="0" fontId="6" fillId="3" borderId="0" xfId="0" applyFont="1" applyFill="1" applyAlignment="1">
      <alignment horizontal="left" vertical="top"/>
    </xf>
    <xf numFmtId="0" fontId="3" fillId="0" borderId="4" xfId="0" applyFont="1" applyBorder="1" applyAlignment="1">
      <alignment vertical="top" wrapText="1"/>
    </xf>
    <xf numFmtId="0" fontId="4" fillId="0" borderId="4"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8" fontId="3" fillId="3" borderId="0" xfId="2" applyNumberFormat="1" applyFont="1" applyFill="1" applyBorder="1" applyAlignment="1">
      <alignment horizontal="right" vertical="top"/>
    </xf>
    <xf numFmtId="0" fontId="11" fillId="0" borderId="0" xfId="0" applyFont="1" applyAlignment="1">
      <alignment horizontal="left" vertical="top" wrapText="1"/>
    </xf>
    <xf numFmtId="0" fontId="0" fillId="0" borderId="0" xfId="0" applyAlignment="1">
      <alignment horizontal="left" vertical="top" wrapText="1"/>
    </xf>
  </cellXfs>
  <cellStyles count="5">
    <cellStyle name="Komma" xfId="2" builtinId="3"/>
    <cellStyle name="Komma 2" xfId="4" xr:uid="{3747F556-9EFE-45A5-B935-208E2D4DDD37}"/>
    <cellStyle name="Prozent" xfId="1" builtinId="5"/>
    <cellStyle name="Standard" xfId="0" builtinId="0"/>
    <cellStyle name="Währung 2" xfId="3"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8" t="s">
        <v>67</v>
      </c>
    </row>
    <row r="2" spans="1:1" x14ac:dyDescent="0.3">
      <c r="A2" s="39" t="s">
        <v>39</v>
      </c>
    </row>
    <row r="3" spans="1:1" x14ac:dyDescent="0.3">
      <c r="A3" s="6"/>
    </row>
    <row r="4" spans="1:1" x14ac:dyDescent="0.3">
      <c r="A4" s="6" t="s">
        <v>68</v>
      </c>
    </row>
    <row r="5" spans="1:1" x14ac:dyDescent="0.3">
      <c r="A5" s="6" t="s">
        <v>40</v>
      </c>
    </row>
    <row r="6" spans="1:1" x14ac:dyDescent="0.3">
      <c r="A6" s="6" t="s">
        <v>41</v>
      </c>
    </row>
    <row r="7" spans="1:1" x14ac:dyDescent="0.3">
      <c r="A7" s="6" t="s">
        <v>69</v>
      </c>
    </row>
    <row r="8" spans="1:1" x14ac:dyDescent="0.3">
      <c r="A8" s="6" t="s">
        <v>18</v>
      </c>
    </row>
    <row r="9" spans="1:1" x14ac:dyDescent="0.3">
      <c r="A9" s="6" t="s">
        <v>19</v>
      </c>
    </row>
    <row r="10" spans="1:1" x14ac:dyDescent="0.3">
      <c r="A10" s="6" t="s">
        <v>70</v>
      </c>
    </row>
    <row r="11" spans="1:1" x14ac:dyDescent="0.3">
      <c r="A11" s="40" t="s">
        <v>42</v>
      </c>
    </row>
    <row r="12" spans="1:1" x14ac:dyDescent="0.3">
      <c r="A12" s="40" t="s">
        <v>114</v>
      </c>
    </row>
    <row r="13" spans="1:1" x14ac:dyDescent="0.3">
      <c r="A13" s="6"/>
    </row>
    <row r="14" spans="1:1" x14ac:dyDescent="0.3">
      <c r="A14" s="37"/>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3353-E8D9-43D2-B0E2-047CAEDC3013}">
  <sheetPr>
    <pageSetUpPr fitToPage="1"/>
  </sheetPr>
  <dimension ref="A1:F40"/>
  <sheetViews>
    <sheetView zoomScaleNormal="100" workbookViewId="0">
      <pane ySplit="3" topLeftCell="A4" activePane="bottomLeft" state="frozen"/>
      <selection activeCell="D1" sqref="D1"/>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56.6640625" style="2" customWidth="1"/>
    <col min="7" max="16384" width="11.44140625" style="2"/>
  </cols>
  <sheetData>
    <row r="1" spans="1:6" x14ac:dyDescent="0.3">
      <c r="A1" s="52" t="str">
        <f>D2&amp;". Quartal "&amp;D1</f>
        <v>1. Quartal 2027</v>
      </c>
      <c r="C1" s="47" t="s">
        <v>62</v>
      </c>
      <c r="D1" s="48">
        <v>2027</v>
      </c>
      <c r="E1" s="2"/>
    </row>
    <row r="2" spans="1:6" ht="15" thickBot="1" x14ac:dyDescent="0.35">
      <c r="A2" s="3"/>
      <c r="C2" s="47" t="s">
        <v>63</v>
      </c>
      <c r="D2" s="48">
        <v>1</v>
      </c>
      <c r="E2" s="2"/>
    </row>
    <row r="3" spans="1:6" x14ac:dyDescent="0.3">
      <c r="A3" s="41" t="s">
        <v>34</v>
      </c>
      <c r="B3" s="7" t="s">
        <v>35</v>
      </c>
      <c r="C3" s="7" t="s">
        <v>0</v>
      </c>
      <c r="D3" s="7" t="s">
        <v>1</v>
      </c>
      <c r="E3" s="7" t="s">
        <v>2</v>
      </c>
      <c r="F3" s="8" t="s">
        <v>17</v>
      </c>
    </row>
    <row r="4" spans="1:6" x14ac:dyDescent="0.3">
      <c r="A4" s="24" t="s">
        <v>22</v>
      </c>
      <c r="B4" s="9"/>
      <c r="C4" s="9"/>
      <c r="D4" s="9"/>
      <c r="E4" s="33"/>
      <c r="F4" s="25"/>
    </row>
    <row r="5" spans="1:6" ht="86.4" x14ac:dyDescent="0.3">
      <c r="A5" s="10" t="s">
        <v>3</v>
      </c>
      <c r="B5" s="1" t="s">
        <v>75</v>
      </c>
      <c r="C5" s="1" t="s">
        <v>93</v>
      </c>
      <c r="D5" s="11"/>
      <c r="E5" s="46" t="s">
        <v>30</v>
      </c>
      <c r="F5" s="14"/>
    </row>
    <row r="6" spans="1:6" x14ac:dyDescent="0.3">
      <c r="A6" s="26" t="s">
        <v>24</v>
      </c>
      <c r="B6" s="18"/>
      <c r="C6" s="18"/>
      <c r="D6" s="18"/>
      <c r="E6" s="34"/>
      <c r="F6" s="36"/>
    </row>
    <row r="7" spans="1:6" ht="29.1" customHeight="1" x14ac:dyDescent="0.3">
      <c r="A7" s="10" t="s">
        <v>4</v>
      </c>
      <c r="B7" s="1" t="s">
        <v>37</v>
      </c>
      <c r="C7" s="12"/>
      <c r="D7" s="11"/>
      <c r="E7" s="54" t="s">
        <v>71</v>
      </c>
      <c r="F7" s="27"/>
    </row>
    <row r="8" spans="1:6" ht="29.1" customHeight="1" x14ac:dyDescent="0.3">
      <c r="A8" s="10" t="s">
        <v>5</v>
      </c>
      <c r="B8" s="1" t="s">
        <v>38</v>
      </c>
      <c r="C8" s="12"/>
      <c r="D8" s="11"/>
      <c r="E8" s="54"/>
      <c r="F8" s="14"/>
    </row>
    <row r="9" spans="1:6" ht="28.8" x14ac:dyDescent="0.3">
      <c r="A9" s="10" t="s">
        <v>6</v>
      </c>
      <c r="B9" s="1" t="s">
        <v>31</v>
      </c>
      <c r="C9" s="1" t="s">
        <v>20</v>
      </c>
      <c r="D9" s="5">
        <f>D5+D7-D8</f>
        <v>0</v>
      </c>
      <c r="E9" s="54"/>
      <c r="F9" s="14"/>
    </row>
    <row r="10" spans="1:6" x14ac:dyDescent="0.3">
      <c r="A10" s="49" t="s">
        <v>7</v>
      </c>
      <c r="B10" s="1" t="s">
        <v>47</v>
      </c>
      <c r="C10" s="1"/>
      <c r="D10" s="15"/>
      <c r="E10" s="54"/>
      <c r="F10" s="14"/>
    </row>
    <row r="11" spans="1:6" x14ac:dyDescent="0.3">
      <c r="A11" s="49" t="s">
        <v>8</v>
      </c>
      <c r="B11" s="1" t="s">
        <v>48</v>
      </c>
      <c r="C11" s="12"/>
      <c r="D11" s="15"/>
      <c r="E11" s="54"/>
      <c r="F11" s="14"/>
    </row>
    <row r="12" spans="1:6" ht="28.8" x14ac:dyDescent="0.3">
      <c r="A12" s="49" t="s">
        <v>9</v>
      </c>
      <c r="B12" s="1" t="s">
        <v>51</v>
      </c>
      <c r="C12" s="1" t="s">
        <v>76</v>
      </c>
      <c r="D12" s="16" t="e">
        <f>D11/D10</f>
        <v>#DIV/0!</v>
      </c>
      <c r="E12" s="54"/>
      <c r="F12" s="14"/>
    </row>
    <row r="13" spans="1:6" x14ac:dyDescent="0.3">
      <c r="A13" s="49" t="s">
        <v>10</v>
      </c>
      <c r="B13" s="1" t="s">
        <v>49</v>
      </c>
      <c r="C13" s="1"/>
      <c r="D13" s="53"/>
      <c r="E13" s="54"/>
      <c r="F13" s="14"/>
    </row>
    <row r="14" spans="1:6" x14ac:dyDescent="0.3">
      <c r="A14" s="49" t="s">
        <v>11</v>
      </c>
      <c r="B14" s="1" t="s">
        <v>50</v>
      </c>
      <c r="C14" s="12"/>
      <c r="D14" s="53"/>
      <c r="E14" s="54"/>
      <c r="F14" s="14"/>
    </row>
    <row r="15" spans="1:6" ht="28.8" x14ac:dyDescent="0.3">
      <c r="A15" s="49" t="s">
        <v>12</v>
      </c>
      <c r="B15" s="1" t="s">
        <v>77</v>
      </c>
      <c r="C15" s="1" t="s">
        <v>78</v>
      </c>
      <c r="D15" s="16" t="e">
        <f>D14/D13</f>
        <v>#DIV/0!</v>
      </c>
      <c r="E15" s="54"/>
      <c r="F15" s="14"/>
    </row>
    <row r="16" spans="1:6" ht="28.8" x14ac:dyDescent="0.3">
      <c r="A16" s="49" t="s">
        <v>13</v>
      </c>
      <c r="B16" s="1" t="s">
        <v>52</v>
      </c>
      <c r="C16" s="12"/>
      <c r="D16" s="17"/>
      <c r="E16" s="54"/>
      <c r="F16" s="14"/>
    </row>
    <row r="17" spans="1:6" ht="28.8" x14ac:dyDescent="0.3">
      <c r="A17" s="49" t="s">
        <v>14</v>
      </c>
      <c r="B17" s="1" t="s">
        <v>53</v>
      </c>
      <c r="C17" s="12"/>
      <c r="D17" s="17"/>
      <c r="E17" s="54"/>
      <c r="F17" s="14"/>
    </row>
    <row r="18" spans="1:6" ht="57.6" x14ac:dyDescent="0.3">
      <c r="A18" s="49" t="s">
        <v>95</v>
      </c>
      <c r="B18" s="1" t="s">
        <v>54</v>
      </c>
      <c r="C18" s="12"/>
      <c r="D18" s="17"/>
      <c r="E18" s="54"/>
      <c r="F18" s="27"/>
    </row>
    <row r="19" spans="1:6" ht="28.8" x14ac:dyDescent="0.3">
      <c r="A19" s="49" t="s">
        <v>96</v>
      </c>
      <c r="B19" s="1" t="s">
        <v>32</v>
      </c>
      <c r="C19" s="1" t="s">
        <v>79</v>
      </c>
      <c r="D19" s="5" t="e">
        <f>D9*D12*D15*(1+D16)*(1+D17)*(1+D18)</f>
        <v>#DIV/0!</v>
      </c>
      <c r="E19" s="54"/>
      <c r="F19" s="14"/>
    </row>
    <row r="20" spans="1:6" ht="43.2" x14ac:dyDescent="0.3">
      <c r="A20" s="49" t="s">
        <v>97</v>
      </c>
      <c r="B20" s="1" t="s">
        <v>55</v>
      </c>
      <c r="C20" s="12"/>
      <c r="D20" s="11"/>
      <c r="E20" s="54"/>
      <c r="F20" s="14"/>
    </row>
    <row r="21" spans="1:6" ht="28.8" x14ac:dyDescent="0.3">
      <c r="A21" s="50" t="s">
        <v>98</v>
      </c>
      <c r="B21" s="12" t="s">
        <v>33</v>
      </c>
      <c r="C21" s="12" t="s">
        <v>80</v>
      </c>
      <c r="D21" s="13" t="e">
        <f>D19+D20</f>
        <v>#DIV/0!</v>
      </c>
      <c r="E21" s="54"/>
      <c r="F21" s="14"/>
    </row>
    <row r="22" spans="1:6" x14ac:dyDescent="0.3">
      <c r="A22" s="26" t="s">
        <v>23</v>
      </c>
      <c r="B22" s="18"/>
      <c r="C22" s="18"/>
      <c r="D22" s="28"/>
      <c r="E22" s="34"/>
      <c r="F22" s="29"/>
    </row>
    <row r="23" spans="1:6" ht="108" x14ac:dyDescent="0.3">
      <c r="A23" s="49" t="s">
        <v>99</v>
      </c>
      <c r="B23" s="1" t="s">
        <v>43</v>
      </c>
      <c r="C23" s="1"/>
      <c r="D23" s="11"/>
      <c r="E23" s="44" t="s">
        <v>72</v>
      </c>
      <c r="F23" s="27"/>
    </row>
    <row r="24" spans="1:6" s="4" customFormat="1" ht="86.4" x14ac:dyDescent="0.3">
      <c r="A24" s="49" t="s">
        <v>100</v>
      </c>
      <c r="B24" s="1" t="s">
        <v>81</v>
      </c>
      <c r="C24" s="1" t="s">
        <v>115</v>
      </c>
      <c r="D24" s="11"/>
      <c r="E24" s="54" t="s">
        <v>27</v>
      </c>
      <c r="F24" s="30"/>
    </row>
    <row r="25" spans="1:6" s="4" customFormat="1" ht="43.2" x14ac:dyDescent="0.3">
      <c r="A25" s="49" t="s">
        <v>101</v>
      </c>
      <c r="B25" s="1" t="s">
        <v>73</v>
      </c>
      <c r="C25" s="1" t="s">
        <v>94</v>
      </c>
      <c r="D25" s="11"/>
      <c r="E25" s="55"/>
      <c r="F25" s="30"/>
    </row>
    <row r="26" spans="1:6" s="4" customFormat="1" ht="28.8" x14ac:dyDescent="0.3">
      <c r="A26" s="49" t="s">
        <v>15</v>
      </c>
      <c r="B26" s="1" t="s">
        <v>64</v>
      </c>
      <c r="C26" s="1" t="s">
        <v>82</v>
      </c>
      <c r="D26" s="5">
        <f>D24-D25</f>
        <v>0</v>
      </c>
      <c r="E26" s="55"/>
      <c r="F26" s="30"/>
    </row>
    <row r="27" spans="1:6" ht="48" x14ac:dyDescent="0.3">
      <c r="A27" s="49" t="s">
        <v>102</v>
      </c>
      <c r="B27" s="1" t="s">
        <v>44</v>
      </c>
      <c r="C27" s="1" t="s">
        <v>83</v>
      </c>
      <c r="D27" s="5" t="e">
        <f>MAX(D21-D23,0)</f>
        <v>#DIV/0!</v>
      </c>
      <c r="E27" s="44" t="s">
        <v>26</v>
      </c>
      <c r="F27" s="27"/>
    </row>
    <row r="28" spans="1:6" ht="84" x14ac:dyDescent="0.3">
      <c r="A28" s="49" t="s">
        <v>103</v>
      </c>
      <c r="B28" s="1" t="s">
        <v>57</v>
      </c>
      <c r="C28" s="1" t="s">
        <v>84</v>
      </c>
      <c r="D28" s="5" t="e">
        <f>MAX(D23-D21,0)</f>
        <v>#DIV/0!</v>
      </c>
      <c r="E28" s="44" t="s">
        <v>36</v>
      </c>
      <c r="F28" s="14"/>
    </row>
    <row r="29" spans="1:6" s="4" customFormat="1" ht="52.95" customHeight="1" x14ac:dyDescent="0.3">
      <c r="A29" s="49" t="s">
        <v>16</v>
      </c>
      <c r="B29" s="1" t="s">
        <v>56</v>
      </c>
      <c r="C29" s="1" t="s">
        <v>85</v>
      </c>
      <c r="D29" s="5" t="e">
        <f>MIN(D28,D26)</f>
        <v>#DIV/0!</v>
      </c>
      <c r="E29" s="54" t="s">
        <v>25</v>
      </c>
      <c r="F29" s="19"/>
    </row>
    <row r="30" spans="1:6" s="4" customFormat="1" ht="52.95" customHeight="1" x14ac:dyDescent="0.3">
      <c r="A30" s="50" t="s">
        <v>104</v>
      </c>
      <c r="B30" s="12" t="s">
        <v>45</v>
      </c>
      <c r="C30" s="3" t="s">
        <v>86</v>
      </c>
      <c r="D30" s="13" t="e">
        <f>D26+D27-D29</f>
        <v>#DIV/0!</v>
      </c>
      <c r="E30" s="54"/>
      <c r="F30" s="19"/>
    </row>
    <row r="31" spans="1:6" s="4" customFormat="1" ht="43.2" x14ac:dyDescent="0.3">
      <c r="A31" s="50" t="s">
        <v>105</v>
      </c>
      <c r="B31" s="12" t="s">
        <v>66</v>
      </c>
      <c r="C31" s="3" t="s">
        <v>87</v>
      </c>
      <c r="D31" s="13" t="e">
        <f>D28-D29</f>
        <v>#DIV/0!</v>
      </c>
      <c r="E31" s="54"/>
      <c r="F31" s="19"/>
    </row>
    <row r="32" spans="1:6" s="4" customFormat="1" x14ac:dyDescent="0.3">
      <c r="A32" s="26" t="s">
        <v>21</v>
      </c>
      <c r="B32" s="20"/>
      <c r="C32" s="20"/>
      <c r="D32" s="31"/>
      <c r="E32" s="35"/>
      <c r="F32" s="32"/>
    </row>
    <row r="33" spans="1:6" s="4" customFormat="1" ht="115.2" x14ac:dyDescent="0.3">
      <c r="A33" s="49" t="s">
        <v>106</v>
      </c>
      <c r="B33" s="1" t="s">
        <v>88</v>
      </c>
      <c r="C33" s="1" t="s">
        <v>116</v>
      </c>
      <c r="D33" s="11"/>
      <c r="E33" s="54" t="s">
        <v>28</v>
      </c>
      <c r="F33" s="19"/>
    </row>
    <row r="34" spans="1:6" s="4" customFormat="1" ht="28.8" x14ac:dyDescent="0.3">
      <c r="A34" s="49" t="s">
        <v>107</v>
      </c>
      <c r="B34" s="42" t="s">
        <v>58</v>
      </c>
      <c r="C34" s="1"/>
      <c r="D34" s="11"/>
      <c r="E34" s="54"/>
      <c r="F34" s="19"/>
    </row>
    <row r="35" spans="1:6" s="4" customFormat="1" ht="43.2" x14ac:dyDescent="0.3">
      <c r="A35" s="49" t="s">
        <v>108</v>
      </c>
      <c r="B35" s="42" t="s">
        <v>59</v>
      </c>
      <c r="C35" s="1" t="s">
        <v>89</v>
      </c>
      <c r="D35" s="5">
        <f>D33+D34</f>
        <v>0</v>
      </c>
      <c r="E35" s="54"/>
      <c r="F35" s="19"/>
    </row>
    <row r="36" spans="1:6" s="4" customFormat="1" ht="115.2" x14ac:dyDescent="0.3">
      <c r="A36" s="1" t="s">
        <v>109</v>
      </c>
      <c r="B36" s="1" t="s">
        <v>65</v>
      </c>
      <c r="C36" s="1" t="s">
        <v>117</v>
      </c>
      <c r="D36" s="11"/>
      <c r="E36" s="54"/>
      <c r="F36" s="19"/>
    </row>
    <row r="37" spans="1:6" ht="43.2" x14ac:dyDescent="0.3">
      <c r="A37" s="1" t="s">
        <v>110</v>
      </c>
      <c r="B37" s="1" t="s">
        <v>61</v>
      </c>
      <c r="C37" s="2" t="s">
        <v>90</v>
      </c>
      <c r="D37" s="5" t="e">
        <f>D31+D36</f>
        <v>#DIV/0!</v>
      </c>
      <c r="E37" s="54"/>
      <c r="F37" s="14"/>
    </row>
    <row r="38" spans="1:6" ht="43.2" x14ac:dyDescent="0.3">
      <c r="A38" s="1" t="s">
        <v>111</v>
      </c>
      <c r="B38" s="1" t="s">
        <v>74</v>
      </c>
      <c r="C38" s="1" t="s">
        <v>91</v>
      </c>
      <c r="D38" s="5" t="e">
        <f>IF(D2=1,MAX(D30-D37,0),0)</f>
        <v>#DIV/0!</v>
      </c>
      <c r="E38" s="54"/>
      <c r="F38" s="14"/>
    </row>
    <row r="39" spans="1:6" ht="57.6" x14ac:dyDescent="0.3">
      <c r="A39" s="49" t="s">
        <v>112</v>
      </c>
      <c r="B39" s="1" t="s">
        <v>46</v>
      </c>
      <c r="C39" s="1" t="s">
        <v>92</v>
      </c>
      <c r="D39" s="5" t="e">
        <f>IF(D2=1,MAX(D38-D35,0),0)</f>
        <v>#DIV/0!</v>
      </c>
      <c r="E39" s="54"/>
      <c r="F39" s="14"/>
    </row>
    <row r="40" spans="1:6" s="4" customFormat="1" ht="48.6" thickBot="1" x14ac:dyDescent="0.35">
      <c r="A40" s="51" t="s">
        <v>113</v>
      </c>
      <c r="B40" s="43" t="s">
        <v>60</v>
      </c>
      <c r="C40" s="21"/>
      <c r="D40" s="22"/>
      <c r="E40" s="45" t="s">
        <v>29</v>
      </c>
      <c r="F40" s="23"/>
    </row>
  </sheetData>
  <mergeCells count="4">
    <mergeCell ref="E7:E21"/>
    <mergeCell ref="E24:E26"/>
    <mergeCell ref="E29:E31"/>
    <mergeCell ref="E33:E39"/>
  </mergeCells>
  <pageMargins left="0.70866141732283472" right="0.70866141732283472" top="0.78740157480314965" bottom="0.78740157480314965" header="0.31496062992125984" footer="0.31496062992125984"/>
  <pageSetup paperSize="9" scale="62"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Fortschreibung ab 1-2027</vt:lpstr>
      <vt:lpstr>'Fortschreibung ab 1-2027'!Druckbereich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2025-07-28T05:23:35Z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