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08A81FBA-BA85-465F-BB60-C525E2D65A7E}" xr6:coauthVersionLast="47" xr6:coauthVersionMax="47" xr10:uidLastSave="{00000000-0000-0000-0000-000000000000}"/>
  <bookViews>
    <workbookView xWindow="-110" yWindow="-110" windowWidth="19420" windowHeight="10420" tabRatio="784" xr2:uid="{00000000-000D-0000-FFFF-FFFF00000000}"/>
  </bookViews>
  <sheets>
    <sheet name="ASV-Fallwerte PHT" sheetId="12" r:id="rId1"/>
  </sheets>
  <definedNames>
    <definedName name="_xlnm.Print_Area" localSheetId="0">'ASV-Fallwerte PHT'!$A$1:$H$19</definedName>
    <definedName name="_xlnm.Print_Titles" localSheetId="0">'ASV-Fallwerte PHT'!$1:$1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2" l="1"/>
  <c r="H20" i="12" s="1"/>
  <c r="I20" i="12" s="1"/>
  <c r="G20" i="12" l="1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3" i="12"/>
  <c r="E19" i="12"/>
  <c r="E18" i="12"/>
  <c r="H18" i="12" s="1"/>
  <c r="E17" i="12"/>
  <c r="E16" i="12"/>
  <c r="H16" i="12" s="1"/>
  <c r="E15" i="12"/>
  <c r="E14" i="12"/>
  <c r="H14" i="12" s="1"/>
  <c r="E13" i="12"/>
  <c r="E12" i="12"/>
  <c r="E11" i="12"/>
  <c r="E10" i="12"/>
  <c r="E9" i="12"/>
  <c r="E8" i="12"/>
  <c r="E7" i="12"/>
  <c r="E6" i="12"/>
  <c r="H6" i="12" s="1"/>
  <c r="E4" i="12"/>
  <c r="E3" i="12"/>
  <c r="H4" i="12" l="1"/>
  <c r="H7" i="12"/>
  <c r="H11" i="12"/>
  <c r="H19" i="12"/>
  <c r="I19" i="12" s="1"/>
  <c r="H15" i="12"/>
  <c r="H5" i="12"/>
  <c r="H9" i="12"/>
  <c r="I9" i="12" s="1"/>
  <c r="H13" i="12"/>
  <c r="I13" i="12" s="1"/>
  <c r="H17" i="12"/>
  <c r="I17" i="12" s="1"/>
  <c r="H3" i="12"/>
  <c r="H10" i="12"/>
  <c r="I10" i="12" s="1"/>
  <c r="H8" i="12"/>
  <c r="I8" i="12" s="1"/>
  <c r="H12" i="12"/>
  <c r="I12" i="12" s="1"/>
  <c r="I7" i="12"/>
  <c r="I11" i="12"/>
  <c r="I16" i="12"/>
  <c r="I18" i="12"/>
  <c r="I6" i="12"/>
</calcChain>
</file>

<file path=xl/sharedStrings.xml><?xml version="1.0" encoding="utf-8"?>
<sst xmlns="http://schemas.openxmlformats.org/spreadsheetml/2006/main" count="59" uniqueCount="55">
  <si>
    <t>KV-Nr.</t>
  </si>
  <si>
    <t>KV</t>
  </si>
  <si>
    <t>01</t>
  </si>
  <si>
    <t>Schleswig-Holstein</t>
  </si>
  <si>
    <t>02</t>
  </si>
  <si>
    <t>Hamburg</t>
  </si>
  <si>
    <t>03</t>
  </si>
  <si>
    <t>Bremen</t>
  </si>
  <si>
    <t>17</t>
  </si>
  <si>
    <t>Niedersachsen</t>
  </si>
  <si>
    <t>20</t>
  </si>
  <si>
    <t>Westfalen-Lippe</t>
  </si>
  <si>
    <t>38</t>
  </si>
  <si>
    <t>46</t>
  </si>
  <si>
    <t>Hessen</t>
  </si>
  <si>
    <t>51</t>
  </si>
  <si>
    <t>Rheinland-Pfalz</t>
  </si>
  <si>
    <t>52</t>
  </si>
  <si>
    <t>Baden-Württemberg</t>
  </si>
  <si>
    <t>71</t>
  </si>
  <si>
    <t>Bayerns</t>
  </si>
  <si>
    <t>72</t>
  </si>
  <si>
    <t>Berlin</t>
  </si>
  <si>
    <t>73</t>
  </si>
  <si>
    <t>Saarland</t>
  </si>
  <si>
    <t>78</t>
  </si>
  <si>
    <t>83</t>
  </si>
  <si>
    <t>Brandenburg</t>
  </si>
  <si>
    <t>88</t>
  </si>
  <si>
    <t>Sachsen-Anhalt</t>
  </si>
  <si>
    <t>93</t>
  </si>
  <si>
    <t>Thüringen</t>
  </si>
  <si>
    <t>98</t>
  </si>
  <si>
    <t>Sachsen</t>
  </si>
  <si>
    <t>(1)</t>
  </si>
  <si>
    <t>(2)</t>
  </si>
  <si>
    <t>(3)</t>
  </si>
  <si>
    <t>(4)</t>
  </si>
  <si>
    <t>(5)</t>
  </si>
  <si>
    <t>(6)</t>
  </si>
  <si>
    <t>Nordrhein</t>
  </si>
  <si>
    <t>(7)</t>
  </si>
  <si>
    <t>Veränderung 2018 zu 2023*</t>
  </si>
  <si>
    <t>Mecklenburg-
Vorpommern</t>
  </si>
  <si>
    <t>* mit angepassten multimorbiditätsbedingten Anpassungsfaktoren</t>
  </si>
  <si>
    <t>nachrichtlich:
erstmalig beschlossener ASV-Fallwert 
383. BA 
(in Punkten; umgerechnet 
mit OW 2018)</t>
  </si>
  <si>
    <t>nachrichtlich:
erstmalig beschlossener ASV-Fallwert 
383. BA 
(in Punkten)
nach Anpassung 2023*</t>
  </si>
  <si>
    <t xml:space="preserve">      der Bundeswert beschlossen.</t>
  </si>
  <si>
    <t>BUND</t>
  </si>
  <si>
    <t>**</t>
  </si>
  <si>
    <t>nachrichtlich:
erstmalig beschlossener ASV-Fallwert 
383. BA 
(in EUR)**</t>
  </si>
  <si>
    <t>** Der Bewertungsausschuss hatte in seiner 383. Sitzung für fünf KV-Bezirke den Bundeswert beschlossen. Daher wurde auch in der 684. Sitzung des Bewertungsausschusses für diese fünf KV-Bezirke</t>
  </si>
  <si>
    <t xml:space="preserve">ASV-Fallwert
(in Punkten) als Mittelwert der ASV-Leistungsmengen aus den Varianten 1 
und 7, 
Neuberechnung 2018
</t>
  </si>
  <si>
    <t xml:space="preserve">ASV-Fallwert
(in Punkten) als Mittelwert der ASV-Leistungsmengen aus den Varianten 3 
und 5, 
Neuberechnung 2023*
</t>
  </si>
  <si>
    <r>
      <t xml:space="preserve">aktuell gültiger Fallwert 
(in Punkten)
nach </t>
    </r>
    <r>
      <rPr>
        <b/>
        <sz val="11"/>
        <rFont val="Calibri"/>
        <family val="2"/>
        <scheme val="minor"/>
      </rPr>
      <t>Mittelung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von (2) und 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</si>
</sst>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" fontId="0" fillId="0" borderId="0" xfId="0" applyNumberFormat="1"/>
    <xf numFmtId="0" fontId="0" fillId="0" borderId="0" xfId="0" applyFont="1"/>
    <xf numFmtId="3" fontId="0" fillId="0" borderId="0" xfId="0" applyNumberFormat="1"/>
    <xf numFmtId="49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abSelected="1" view="pageLayout" zoomScale="85" zoomScaleNormal="100" zoomScalePageLayoutView="85" workbookViewId="0"/>
  </sheetViews>
  <sheetFormatPr baseColWidth="10" defaultColWidth="5.26953125" defaultRowHeight="14.5" x14ac:dyDescent="0.35"/>
  <cols>
    <col min="1" max="1" width="6.453125" customWidth="1"/>
    <col min="2" max="2" width="21.26953125" bestFit="1" customWidth="1"/>
    <col min="3" max="4" width="17.54296875" customWidth="1"/>
    <col min="5" max="5" width="15.26953125" bestFit="1" customWidth="1"/>
    <col min="6" max="7" width="17.54296875" customWidth="1"/>
    <col min="8" max="8" width="17.54296875" style="2" customWidth="1"/>
    <col min="9" max="9" width="17.54296875" customWidth="1"/>
  </cols>
  <sheetData>
    <row r="1" spans="1:12" ht="130.5" x14ac:dyDescent="0.35">
      <c r="A1" s="6" t="s">
        <v>0</v>
      </c>
      <c r="B1" s="6" t="s">
        <v>1</v>
      </c>
      <c r="C1" s="6" t="s">
        <v>52</v>
      </c>
      <c r="D1" s="6" t="s">
        <v>53</v>
      </c>
      <c r="E1" s="6" t="s">
        <v>42</v>
      </c>
      <c r="F1" s="6" t="s">
        <v>50</v>
      </c>
      <c r="G1" s="6" t="s">
        <v>45</v>
      </c>
      <c r="H1" s="6" t="s">
        <v>46</v>
      </c>
      <c r="I1" s="7" t="s">
        <v>54</v>
      </c>
    </row>
    <row r="2" spans="1:12" x14ac:dyDescent="0.35">
      <c r="A2" s="6"/>
      <c r="B2" s="6"/>
      <c r="C2" s="8" t="s">
        <v>34</v>
      </c>
      <c r="D2" s="8" t="s">
        <v>35</v>
      </c>
      <c r="E2" s="8" t="s">
        <v>36</v>
      </c>
      <c r="F2" s="8" t="s">
        <v>37</v>
      </c>
      <c r="G2" s="8" t="s">
        <v>38</v>
      </c>
      <c r="H2" s="8" t="s">
        <v>39</v>
      </c>
      <c r="I2" s="9" t="s">
        <v>41</v>
      </c>
    </row>
    <row r="3" spans="1:12" x14ac:dyDescent="0.35">
      <c r="A3" s="10" t="s">
        <v>2</v>
      </c>
      <c r="B3" s="5" t="s">
        <v>3</v>
      </c>
      <c r="C3" s="11">
        <v>636.49144999999999</v>
      </c>
      <c r="D3" s="11">
        <v>849.58854999999994</v>
      </c>
      <c r="E3" s="12">
        <f>(D3-C3)/C3</f>
        <v>0.33479962692350379</v>
      </c>
      <c r="F3" s="11">
        <v>96</v>
      </c>
      <c r="G3" s="11">
        <f>F3/10.6543*100</f>
        <v>901.04464863951659</v>
      </c>
      <c r="H3" s="11">
        <f>G3*(E3+1)</f>
        <v>1202.7140608454463</v>
      </c>
      <c r="I3" s="13" t="s">
        <v>49</v>
      </c>
      <c r="J3" s="3"/>
      <c r="L3" s="1"/>
    </row>
    <row r="4" spans="1:12" x14ac:dyDescent="0.35">
      <c r="A4" s="10" t="s">
        <v>4</v>
      </c>
      <c r="B4" s="5" t="s">
        <v>5</v>
      </c>
      <c r="C4" s="11">
        <v>930.99545000000001</v>
      </c>
      <c r="D4" s="11">
        <v>1242.4925499999999</v>
      </c>
      <c r="E4" s="12">
        <f t="shared" ref="E4:E20" si="0">(D4-C4)/C4</f>
        <v>0.33458498642501416</v>
      </c>
      <c r="F4" s="11">
        <v>96</v>
      </c>
      <c r="G4" s="11">
        <f t="shared" ref="G4:G20" si="1">F4/10.6543*100</f>
        <v>901.04464863951659</v>
      </c>
      <c r="H4" s="11">
        <f t="shared" ref="H4:H20" si="2">G4*(E4+1)</f>
        <v>1202.5206601729008</v>
      </c>
      <c r="I4" s="13" t="s">
        <v>49</v>
      </c>
      <c r="J4" s="3"/>
      <c r="L4" s="1"/>
    </row>
    <row r="5" spans="1:12" x14ac:dyDescent="0.35">
      <c r="A5" s="10" t="s">
        <v>6</v>
      </c>
      <c r="B5" s="5" t="s">
        <v>7</v>
      </c>
      <c r="C5" s="11"/>
      <c r="D5" s="11"/>
      <c r="E5" s="12"/>
      <c r="F5" s="11">
        <v>96</v>
      </c>
      <c r="G5" s="11">
        <f t="shared" si="1"/>
        <v>901.04464863951659</v>
      </c>
      <c r="H5" s="11">
        <f t="shared" si="2"/>
        <v>901.04464863951659</v>
      </c>
      <c r="I5" s="13" t="s">
        <v>49</v>
      </c>
      <c r="J5" s="3"/>
      <c r="L5" s="1"/>
    </row>
    <row r="6" spans="1:12" x14ac:dyDescent="0.35">
      <c r="A6" s="10" t="s">
        <v>8</v>
      </c>
      <c r="B6" s="5" t="s">
        <v>9</v>
      </c>
      <c r="C6" s="11">
        <v>982.37335000000007</v>
      </c>
      <c r="D6" s="11">
        <v>1311.0725499999999</v>
      </c>
      <c r="E6" s="12">
        <f t="shared" si="0"/>
        <v>0.33459702464444885</v>
      </c>
      <c r="F6" s="11">
        <v>101</v>
      </c>
      <c r="G6" s="11">
        <f t="shared" si="1"/>
        <v>947.97405742282467</v>
      </c>
      <c r="H6" s="11">
        <f t="shared" si="2"/>
        <v>1265.1633564766275</v>
      </c>
      <c r="I6" s="13">
        <f t="shared" ref="I6:I20" si="3">(D6+H6)/2</f>
        <v>1288.1179532383137</v>
      </c>
      <c r="J6" s="3"/>
      <c r="L6" s="1"/>
    </row>
    <row r="7" spans="1:12" x14ac:dyDescent="0.35">
      <c r="A7" s="10" t="s">
        <v>10</v>
      </c>
      <c r="B7" s="5" t="s">
        <v>11</v>
      </c>
      <c r="C7" s="11">
        <v>860.46804999999995</v>
      </c>
      <c r="D7" s="11">
        <v>1148.0544500000001</v>
      </c>
      <c r="E7" s="12">
        <f t="shared" si="0"/>
        <v>0.33422089291984769</v>
      </c>
      <c r="F7" s="11">
        <v>82</v>
      </c>
      <c r="G7" s="11">
        <f t="shared" si="1"/>
        <v>769.64230404625368</v>
      </c>
      <c r="H7" s="11">
        <f t="shared" si="2"/>
        <v>1026.8728421334813</v>
      </c>
      <c r="I7" s="13">
        <f t="shared" si="3"/>
        <v>1087.4636460667407</v>
      </c>
      <c r="J7" s="3"/>
      <c r="L7" s="1"/>
    </row>
    <row r="8" spans="1:12" x14ac:dyDescent="0.35">
      <c r="A8" s="10" t="s">
        <v>12</v>
      </c>
      <c r="B8" s="5" t="s">
        <v>40</v>
      </c>
      <c r="C8" s="11">
        <v>1000.9678</v>
      </c>
      <c r="D8" s="11">
        <v>1335.7015000000001</v>
      </c>
      <c r="E8" s="12">
        <f t="shared" si="0"/>
        <v>0.33441005794592005</v>
      </c>
      <c r="F8" s="11">
        <v>112</v>
      </c>
      <c r="G8" s="11">
        <f t="shared" si="1"/>
        <v>1051.2187567461026</v>
      </c>
      <c r="H8" s="11">
        <f t="shared" si="2"/>
        <v>1402.7568821034049</v>
      </c>
      <c r="I8" s="13">
        <f t="shared" si="3"/>
        <v>1369.2291910517024</v>
      </c>
      <c r="J8" s="3"/>
      <c r="L8" s="1"/>
    </row>
    <row r="9" spans="1:12" x14ac:dyDescent="0.35">
      <c r="A9" s="10" t="s">
        <v>13</v>
      </c>
      <c r="B9" s="5" t="s">
        <v>14</v>
      </c>
      <c r="C9" s="11">
        <v>960.89910000000009</v>
      </c>
      <c r="D9" s="11">
        <v>1282.4232999999999</v>
      </c>
      <c r="E9" s="12">
        <f t="shared" si="0"/>
        <v>0.33460766067946135</v>
      </c>
      <c r="F9" s="11">
        <v>116</v>
      </c>
      <c r="G9" s="11">
        <f t="shared" si="1"/>
        <v>1088.762283772749</v>
      </c>
      <c r="H9" s="11">
        <f t="shared" si="2"/>
        <v>1453.0704845819766</v>
      </c>
      <c r="I9" s="13">
        <f t="shared" si="3"/>
        <v>1367.7468922909884</v>
      </c>
      <c r="J9" s="3"/>
      <c r="L9" s="1"/>
    </row>
    <row r="10" spans="1:12" x14ac:dyDescent="0.35">
      <c r="A10" s="10" t="s">
        <v>15</v>
      </c>
      <c r="B10" s="5" t="s">
        <v>16</v>
      </c>
      <c r="C10" s="11">
        <v>821.81610000000001</v>
      </c>
      <c r="D10" s="11">
        <v>1096.8420000000001</v>
      </c>
      <c r="E10" s="12">
        <f t="shared" si="0"/>
        <v>0.33465625703852736</v>
      </c>
      <c r="F10" s="11">
        <v>88</v>
      </c>
      <c r="G10" s="11">
        <f t="shared" si="1"/>
        <v>825.95759458622342</v>
      </c>
      <c r="H10" s="11">
        <f t="shared" si="2"/>
        <v>1102.3694716629943</v>
      </c>
      <c r="I10" s="13">
        <f t="shared" si="3"/>
        <v>1099.6057358314972</v>
      </c>
      <c r="J10" s="3"/>
      <c r="L10" s="1"/>
    </row>
    <row r="11" spans="1:12" x14ac:dyDescent="0.35">
      <c r="A11" s="10" t="s">
        <v>17</v>
      </c>
      <c r="B11" s="5" t="s">
        <v>18</v>
      </c>
      <c r="C11" s="11">
        <v>765.04645000000005</v>
      </c>
      <c r="D11" s="11">
        <v>1021.1004499999999</v>
      </c>
      <c r="E11" s="12">
        <f t="shared" si="0"/>
        <v>0.33469078903640403</v>
      </c>
      <c r="F11" s="11">
        <v>89</v>
      </c>
      <c r="G11" s="11">
        <f t="shared" si="1"/>
        <v>835.34347634288508</v>
      </c>
      <c r="H11" s="11">
        <f t="shared" si="2"/>
        <v>1114.9252435564979</v>
      </c>
      <c r="I11" s="13">
        <f t="shared" si="3"/>
        <v>1068.0128467782488</v>
      </c>
      <c r="J11" s="3"/>
      <c r="L11" s="1"/>
    </row>
    <row r="12" spans="1:12" x14ac:dyDescent="0.35">
      <c r="A12" s="10" t="s">
        <v>19</v>
      </c>
      <c r="B12" s="5" t="s">
        <v>20</v>
      </c>
      <c r="C12" s="11">
        <v>885.52839999999992</v>
      </c>
      <c r="D12" s="11">
        <v>1181.5395000000001</v>
      </c>
      <c r="E12" s="12">
        <f t="shared" si="0"/>
        <v>0.3342762355222037</v>
      </c>
      <c r="F12" s="11">
        <v>102</v>
      </c>
      <c r="G12" s="11">
        <f t="shared" si="1"/>
        <v>957.35993917948633</v>
      </c>
      <c r="H12" s="11">
        <f t="shared" si="2"/>
        <v>1277.382615688171</v>
      </c>
      <c r="I12" s="13">
        <f t="shared" si="3"/>
        <v>1229.4610578440856</v>
      </c>
      <c r="J12" s="3"/>
      <c r="L12" s="1"/>
    </row>
    <row r="13" spans="1:12" x14ac:dyDescent="0.35">
      <c r="A13" s="10" t="s">
        <v>21</v>
      </c>
      <c r="B13" s="5" t="s">
        <v>22</v>
      </c>
      <c r="C13" s="11">
        <v>746.2518</v>
      </c>
      <c r="D13" s="11">
        <v>996.00630000000001</v>
      </c>
      <c r="E13" s="12">
        <f t="shared" si="0"/>
        <v>0.3346785897199846</v>
      </c>
      <c r="F13" s="11">
        <v>79</v>
      </c>
      <c r="G13" s="11">
        <f t="shared" si="1"/>
        <v>741.48465877626882</v>
      </c>
      <c r="H13" s="11">
        <f t="shared" si="2"/>
        <v>989.64369867451455</v>
      </c>
      <c r="I13" s="13">
        <f t="shared" si="3"/>
        <v>992.82499933725728</v>
      </c>
      <c r="J13" s="3"/>
      <c r="L13" s="1"/>
    </row>
    <row r="14" spans="1:12" x14ac:dyDescent="0.35">
      <c r="A14" s="10" t="s">
        <v>23</v>
      </c>
      <c r="B14" s="5" t="s">
        <v>24</v>
      </c>
      <c r="C14" s="11">
        <v>771.73039999999992</v>
      </c>
      <c r="D14" s="11">
        <v>1030.0018</v>
      </c>
      <c r="E14" s="12">
        <f t="shared" si="0"/>
        <v>0.3346653183547002</v>
      </c>
      <c r="F14" s="11">
        <v>96</v>
      </c>
      <c r="G14" s="11">
        <f t="shared" si="1"/>
        <v>901.04464863951659</v>
      </c>
      <c r="H14" s="11">
        <f t="shared" si="2"/>
        <v>1202.5930428282593</v>
      </c>
      <c r="I14" s="13" t="s">
        <v>49</v>
      </c>
      <c r="J14" s="3"/>
      <c r="L14" s="1"/>
    </row>
    <row r="15" spans="1:12" ht="29" x14ac:dyDescent="0.35">
      <c r="A15" s="10" t="s">
        <v>25</v>
      </c>
      <c r="B15" s="5" t="s">
        <v>43</v>
      </c>
      <c r="C15" s="11">
        <v>782.83939999999996</v>
      </c>
      <c r="D15" s="11">
        <v>1044.8384000000001</v>
      </c>
      <c r="E15" s="12">
        <f t="shared" si="0"/>
        <v>0.3346778406912071</v>
      </c>
      <c r="F15" s="11">
        <v>96</v>
      </c>
      <c r="G15" s="11">
        <f t="shared" si="1"/>
        <v>901.04464863951659</v>
      </c>
      <c r="H15" s="11">
        <f t="shared" si="2"/>
        <v>1202.6043260125573</v>
      </c>
      <c r="I15" s="13" t="s">
        <v>49</v>
      </c>
      <c r="J15" s="3"/>
      <c r="L15" s="1"/>
    </row>
    <row r="16" spans="1:12" x14ac:dyDescent="0.35">
      <c r="A16" s="10" t="s">
        <v>26</v>
      </c>
      <c r="B16" s="5" t="s">
        <v>27</v>
      </c>
      <c r="C16" s="11">
        <v>791.36644999999999</v>
      </c>
      <c r="D16" s="11">
        <v>1056.27395</v>
      </c>
      <c r="E16" s="12">
        <f t="shared" si="0"/>
        <v>0.33474694308812314</v>
      </c>
      <c r="F16" s="11">
        <v>68</v>
      </c>
      <c r="G16" s="11">
        <f t="shared" si="1"/>
        <v>638.23995945299089</v>
      </c>
      <c r="H16" s="11">
        <f t="shared" si="2"/>
        <v>851.8888348365673</v>
      </c>
      <c r="I16" s="13">
        <f t="shared" si="3"/>
        <v>954.08139241828371</v>
      </c>
      <c r="J16" s="3"/>
      <c r="L16" s="1"/>
    </row>
    <row r="17" spans="1:12" x14ac:dyDescent="0.35">
      <c r="A17" s="10" t="s">
        <v>28</v>
      </c>
      <c r="B17" s="5" t="s">
        <v>29</v>
      </c>
      <c r="C17" s="11">
        <v>754.81139999999994</v>
      </c>
      <c r="D17" s="11">
        <v>1007.4932</v>
      </c>
      <c r="E17" s="12">
        <f t="shared" si="0"/>
        <v>0.33476150466195936</v>
      </c>
      <c r="F17" s="11">
        <v>76</v>
      </c>
      <c r="G17" s="11">
        <f t="shared" si="1"/>
        <v>713.32701350628383</v>
      </c>
      <c r="H17" s="11">
        <f t="shared" si="2"/>
        <v>952.12143786366926</v>
      </c>
      <c r="I17" s="13">
        <f t="shared" si="3"/>
        <v>979.80731893183463</v>
      </c>
      <c r="J17" s="3"/>
      <c r="L17" s="1"/>
    </row>
    <row r="18" spans="1:12" x14ac:dyDescent="0.35">
      <c r="A18" s="10" t="s">
        <v>30</v>
      </c>
      <c r="B18" s="5" t="s">
        <v>31</v>
      </c>
      <c r="C18" s="11">
        <v>735.17779999999993</v>
      </c>
      <c r="D18" s="11">
        <v>981.29960000000005</v>
      </c>
      <c r="E18" s="12">
        <f t="shared" si="0"/>
        <v>0.3347786072974458</v>
      </c>
      <c r="F18" s="11">
        <v>76</v>
      </c>
      <c r="G18" s="11">
        <f t="shared" si="1"/>
        <v>713.32701350628383</v>
      </c>
      <c r="H18" s="11">
        <f t="shared" si="2"/>
        <v>952.13363763556379</v>
      </c>
      <c r="I18" s="13">
        <f t="shared" si="3"/>
        <v>966.71661881778186</v>
      </c>
      <c r="J18" s="3"/>
      <c r="L18" s="1"/>
    </row>
    <row r="19" spans="1:12" x14ac:dyDescent="0.35">
      <c r="A19" s="10" t="s">
        <v>32</v>
      </c>
      <c r="B19" s="5" t="s">
        <v>33</v>
      </c>
      <c r="C19" s="11">
        <v>768.50234999999998</v>
      </c>
      <c r="D19" s="11">
        <v>1025.7308499999999</v>
      </c>
      <c r="E19" s="12">
        <f t="shared" si="0"/>
        <v>0.33471400575417881</v>
      </c>
      <c r="F19" s="11">
        <v>84</v>
      </c>
      <c r="G19" s="11">
        <f t="shared" si="1"/>
        <v>788.41406755957689</v>
      </c>
      <c r="H19" s="11">
        <f t="shared" si="2"/>
        <v>1052.3072983053887</v>
      </c>
      <c r="I19" s="13">
        <f t="shared" si="3"/>
        <v>1039.0190741526944</v>
      </c>
      <c r="J19" s="3"/>
      <c r="L19" s="1"/>
    </row>
    <row r="20" spans="1:12" x14ac:dyDescent="0.35">
      <c r="A20" s="10"/>
      <c r="B20" s="5" t="s">
        <v>48</v>
      </c>
      <c r="C20" s="11">
        <v>877.55150000000003</v>
      </c>
      <c r="D20" s="11">
        <v>1171.1759999999999</v>
      </c>
      <c r="E20" s="12">
        <f t="shared" si="0"/>
        <v>0.33459517760496094</v>
      </c>
      <c r="F20" s="11">
        <v>96</v>
      </c>
      <c r="G20" s="11">
        <f t="shared" si="1"/>
        <v>901.04464863951659</v>
      </c>
      <c r="H20" s="11">
        <f t="shared" si="2"/>
        <v>1202.5298428810552</v>
      </c>
      <c r="I20" s="13">
        <f t="shared" si="3"/>
        <v>1186.8529214405276</v>
      </c>
      <c r="J20" s="3"/>
      <c r="L20" s="1"/>
    </row>
    <row r="22" spans="1:12" x14ac:dyDescent="0.35">
      <c r="A22" s="4" t="s">
        <v>44</v>
      </c>
    </row>
    <row r="23" spans="1:12" x14ac:dyDescent="0.35">
      <c r="A23" s="4" t="s">
        <v>51</v>
      </c>
    </row>
    <row r="24" spans="1:12" x14ac:dyDescent="0.35">
      <c r="A24" s="4" t="s">
        <v>47</v>
      </c>
    </row>
    <row r="25" spans="1:12" x14ac:dyDescent="0.35">
      <c r="A25" s="4"/>
    </row>
  </sheetData>
  <printOptions gridLines="1"/>
  <pageMargins left="0.35433070866141736" right="0.31496062992125984" top="0.9055118110236221" bottom="0.39370078740157483" header="0.31496062992125984" footer="0.31496062992125984"/>
  <pageSetup paperSize="9" scale="94" orientation="landscape" r:id="rId1"/>
  <headerFooter>
    <oddHeader>&amp;CASV-Fallwerte für die Indikation
Pulmonale Hypertonie (PHT)&amp;R&amp;G</oddHeader>
  </headerFooter>
  <ignoredErrors>
    <ignoredError sqref="C2:G2 H2:I2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ASV-Fallwerte PHT</vt:lpstr>
      <vt:lpstr>'ASV-Fallwerte PHT'!Druckbereich</vt:lpstr>
      <vt:lpstr>'ASV-Fallwerte PHT'!Drucktitel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2018-07-09T09:40:30Z</dcterms:created>
  <dcterms:modified xsi:type="dcterms:W3CDTF">2023-11-07T11:59:48Z</dcterms:modified>
</cp:coreProperties>
</file>