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1E3BBB8-B31E-4AEA-AAC8-849F357FCCC0}" xr6:coauthVersionLast="47" xr6:coauthVersionMax="47" xr10:uidLastSave="{00000000-0000-0000-0000-000000000000}"/>
  <bookViews>
    <workbookView xWindow="-110" yWindow="-110" windowWidth="19420" windowHeight="10420" tabRatio="784" xr2:uid="{00000000-000D-0000-FFFF-FFFF00000000}"/>
  </bookViews>
  <sheets>
    <sheet name="ASV-Fallwerte MFS" sheetId="12" r:id="rId1"/>
  </sheets>
  <definedNames>
    <definedName name="_xlnm.Print_Area" localSheetId="0">'ASV-Fallwerte MFS'!$A$1:$H$19</definedName>
    <definedName name="_xlnm.Print_Titles" localSheetId="0">'ASV-Fallwerte MFS'!$1:$1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G20" i="12"/>
  <c r="E20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I20" i="12" l="1"/>
</calcChain>
</file>

<file path=xl/sharedStrings.xml><?xml version="1.0" encoding="utf-8"?>
<sst xmlns="http://schemas.openxmlformats.org/spreadsheetml/2006/main" count="71" uniqueCount="55">
  <si>
    <t>KV-Nr.</t>
  </si>
  <si>
    <t>KV</t>
  </si>
  <si>
    <t>01</t>
  </si>
  <si>
    <t>Schleswig-Holstein</t>
  </si>
  <si>
    <t>02</t>
  </si>
  <si>
    <t>Hamburg</t>
  </si>
  <si>
    <t>03</t>
  </si>
  <si>
    <t>Bremen</t>
  </si>
  <si>
    <t>17</t>
  </si>
  <si>
    <t>Niedersachsen</t>
  </si>
  <si>
    <t>20</t>
  </si>
  <si>
    <t>Westfalen-Lippe</t>
  </si>
  <si>
    <t>38</t>
  </si>
  <si>
    <t>46</t>
  </si>
  <si>
    <t>Hessen</t>
  </si>
  <si>
    <t>51</t>
  </si>
  <si>
    <t>Rheinland-Pfalz</t>
  </si>
  <si>
    <t>52</t>
  </si>
  <si>
    <t>Baden-Württemberg</t>
  </si>
  <si>
    <t>71</t>
  </si>
  <si>
    <t>Bayerns</t>
  </si>
  <si>
    <t>72</t>
  </si>
  <si>
    <t>Berlin</t>
  </si>
  <si>
    <t>73</t>
  </si>
  <si>
    <t>Saarland</t>
  </si>
  <si>
    <t>78</t>
  </si>
  <si>
    <t>83</t>
  </si>
  <si>
    <t>Brandenburg</t>
  </si>
  <si>
    <t>88</t>
  </si>
  <si>
    <t>Sachsen-Anhalt</t>
  </si>
  <si>
    <t>93</t>
  </si>
  <si>
    <t>Thüringen</t>
  </si>
  <si>
    <t>98</t>
  </si>
  <si>
    <t>Sachsen</t>
  </si>
  <si>
    <t>(1)</t>
  </si>
  <si>
    <t>(2)</t>
  </si>
  <si>
    <t>(3)</t>
  </si>
  <si>
    <t>(4)</t>
  </si>
  <si>
    <t>(5)</t>
  </si>
  <si>
    <t>(6)</t>
  </si>
  <si>
    <t>Nordrhein</t>
  </si>
  <si>
    <t>(7)</t>
  </si>
  <si>
    <t>Veränderung 2018 zu 2023*</t>
  </si>
  <si>
    <t>Mecklenburg-
Vorpommern</t>
  </si>
  <si>
    <t>* mit angepassten multimorbiditätsbedingten Anpassungsfaktoren</t>
  </si>
  <si>
    <t>nachrichtlich:
erstmalig beschlossener ASV-Fallwert 
397. BA 
(in EUR)**</t>
  </si>
  <si>
    <t>nachrichtlich:
erstmalig beschlossener ASV-Fallwert 
397. BA 
(in Punkten; umgerechnet 
mit OW 2018)</t>
  </si>
  <si>
    <t>nachrichtlich:
erstmalig beschlossener ASV-Fallwert 
397. BA 
(in Punkten)
nach Anpassung 2023*</t>
  </si>
  <si>
    <t xml:space="preserve">      der Bundeswert beschlossen.</t>
  </si>
  <si>
    <t>BUND</t>
  </si>
  <si>
    <t>**</t>
  </si>
  <si>
    <t>** Der Bewertungsausschuss hatte in seiner 397. Sitzung für alle KV-Bezirke den Bundeswert beschlossen. Daher wurde auch in der 684. Sitzung des Bewertungsausschusses für alle KV-Bezirke</t>
  </si>
  <si>
    <t xml:space="preserve">ASV-Fallwert
(in Punkten) als Mittelwert der ASV-Leistungsmengen aus den Varianten 1 
und 8, 
Neuberechnung 2018
</t>
  </si>
  <si>
    <t xml:space="preserve">ASV-Fallwert
(in Punkten) als Mittelwert der ASV-Leistungsmengen aus den Varianten 3 
und 6, 
Neuberechnung 2023*
</t>
  </si>
  <si>
    <r>
      <t xml:space="preserve">aktuell gültiger Fallwert 
(in Punkten)
nach </t>
    </r>
    <r>
      <rPr>
        <b/>
        <sz val="11"/>
        <rFont val="Calibri"/>
        <family val="2"/>
        <scheme val="minor"/>
      </rPr>
      <t>Mittelung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von (2) und 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</si>
</sst>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Font="1"/>
    <xf numFmtId="3" fontId="0" fillId="0" borderId="0" xfId="0" applyNumberFormat="1"/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view="pageLayout" zoomScale="85" zoomScaleNormal="100" zoomScalePageLayoutView="85" workbookViewId="0"/>
  </sheetViews>
  <sheetFormatPr baseColWidth="10" defaultColWidth="5.26953125" defaultRowHeight="14.5" x14ac:dyDescent="0.35"/>
  <cols>
    <col min="1" max="1" width="6.453125" customWidth="1"/>
    <col min="2" max="2" width="21.26953125" bestFit="1" customWidth="1"/>
    <col min="3" max="4" width="17.54296875" customWidth="1"/>
    <col min="5" max="5" width="15.26953125" bestFit="1" customWidth="1"/>
    <col min="6" max="7" width="17.54296875" customWidth="1"/>
    <col min="8" max="8" width="17.54296875" style="2" customWidth="1"/>
    <col min="9" max="9" width="17.54296875" customWidth="1"/>
  </cols>
  <sheetData>
    <row r="1" spans="1:12" ht="130.5" x14ac:dyDescent="0.35">
      <c r="A1" s="6" t="s">
        <v>0</v>
      </c>
      <c r="B1" s="6" t="s">
        <v>1</v>
      </c>
      <c r="C1" s="6" t="s">
        <v>52</v>
      </c>
      <c r="D1" s="6" t="s">
        <v>53</v>
      </c>
      <c r="E1" s="6" t="s">
        <v>42</v>
      </c>
      <c r="F1" s="6" t="s">
        <v>45</v>
      </c>
      <c r="G1" s="6" t="s">
        <v>46</v>
      </c>
      <c r="H1" s="6" t="s">
        <v>47</v>
      </c>
      <c r="I1" s="7" t="s">
        <v>54</v>
      </c>
    </row>
    <row r="2" spans="1:12" x14ac:dyDescent="0.35">
      <c r="A2" s="6"/>
      <c r="B2" s="6"/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9" t="s">
        <v>41</v>
      </c>
    </row>
    <row r="3" spans="1:12" x14ac:dyDescent="0.35">
      <c r="A3" s="10" t="s">
        <v>2</v>
      </c>
      <c r="B3" s="5" t="s">
        <v>3</v>
      </c>
      <c r="C3" s="11">
        <v>451.27412315000004</v>
      </c>
      <c r="D3" s="11">
        <v>843.38124999999991</v>
      </c>
      <c r="E3" s="12">
        <f>(D3-C3)/C3</f>
        <v>0.8688890116565946</v>
      </c>
      <c r="F3" s="11">
        <v>117</v>
      </c>
      <c r="G3" s="11">
        <f>F3/10.6543*100</f>
        <v>1098.1481655294108</v>
      </c>
      <c r="H3" s="11">
        <f t="shared" ref="H3:H19" si="0">G3*(E3+1)</f>
        <v>2052.3170397287631</v>
      </c>
      <c r="I3" s="13" t="s">
        <v>50</v>
      </c>
      <c r="J3" s="3"/>
      <c r="L3" s="1"/>
    </row>
    <row r="4" spans="1:12" x14ac:dyDescent="0.35">
      <c r="A4" s="10" t="s">
        <v>4</v>
      </c>
      <c r="B4" s="5" t="s">
        <v>5</v>
      </c>
      <c r="C4" s="11">
        <v>453.79943575000004</v>
      </c>
      <c r="D4" s="11">
        <v>844.11514999999997</v>
      </c>
      <c r="E4" s="12">
        <f t="shared" ref="E4:E20" si="1">(D4-C4)/C4</f>
        <v>0.86010621323254899</v>
      </c>
      <c r="F4" s="11">
        <v>117</v>
      </c>
      <c r="G4" s="11">
        <f t="shared" ref="G4:G20" si="2">F4/10.6543*100</f>
        <v>1098.1481655294108</v>
      </c>
      <c r="H4" s="11">
        <f t="shared" si="0"/>
        <v>2042.6722257511826</v>
      </c>
      <c r="I4" s="13" t="s">
        <v>50</v>
      </c>
      <c r="J4" s="3"/>
      <c r="L4" s="1"/>
    </row>
    <row r="5" spans="1:12" x14ac:dyDescent="0.35">
      <c r="A5" s="10" t="s">
        <v>6</v>
      </c>
      <c r="B5" s="5" t="s">
        <v>7</v>
      </c>
      <c r="C5" s="11">
        <v>912.11518945000012</v>
      </c>
      <c r="D5" s="11">
        <v>1722.6055499999998</v>
      </c>
      <c r="E5" s="12">
        <f t="shared" si="1"/>
        <v>0.88858333895165187</v>
      </c>
      <c r="F5" s="11">
        <v>117</v>
      </c>
      <c r="G5" s="11">
        <f t="shared" si="2"/>
        <v>1098.1481655294108</v>
      </c>
      <c r="H5" s="11">
        <f t="shared" si="0"/>
        <v>2073.944329119166</v>
      </c>
      <c r="I5" s="13" t="s">
        <v>50</v>
      </c>
      <c r="J5" s="3"/>
      <c r="L5" s="1"/>
    </row>
    <row r="6" spans="1:12" x14ac:dyDescent="0.35">
      <c r="A6" s="10" t="s">
        <v>8</v>
      </c>
      <c r="B6" s="5" t="s">
        <v>9</v>
      </c>
      <c r="C6" s="11">
        <v>541.54806514999996</v>
      </c>
      <c r="D6" s="11">
        <v>1016.62815</v>
      </c>
      <c r="E6" s="12">
        <f t="shared" si="1"/>
        <v>0.87726300844304672</v>
      </c>
      <c r="F6" s="11">
        <v>117</v>
      </c>
      <c r="G6" s="11">
        <f t="shared" si="2"/>
        <v>1098.1481655294108</v>
      </c>
      <c r="H6" s="11">
        <f t="shared" si="0"/>
        <v>2061.5129289379547</v>
      </c>
      <c r="I6" s="13" t="s">
        <v>50</v>
      </c>
      <c r="J6" s="3"/>
      <c r="L6" s="1"/>
    </row>
    <row r="7" spans="1:12" x14ac:dyDescent="0.35">
      <c r="A7" s="10" t="s">
        <v>10</v>
      </c>
      <c r="B7" s="5" t="s">
        <v>11</v>
      </c>
      <c r="C7" s="11">
        <v>858.64356930000008</v>
      </c>
      <c r="D7" s="11">
        <v>1614.9893999999999</v>
      </c>
      <c r="E7" s="12">
        <f t="shared" si="1"/>
        <v>0.88086123013371265</v>
      </c>
      <c r="F7" s="11">
        <v>117</v>
      </c>
      <c r="G7" s="11">
        <f t="shared" si="2"/>
        <v>1098.1481655294108</v>
      </c>
      <c r="H7" s="11">
        <f t="shared" si="0"/>
        <v>2065.4643094867274</v>
      </c>
      <c r="I7" s="13" t="s">
        <v>50</v>
      </c>
      <c r="J7" s="3"/>
      <c r="L7" s="1"/>
    </row>
    <row r="8" spans="1:12" x14ac:dyDescent="0.35">
      <c r="A8" s="10" t="s">
        <v>12</v>
      </c>
      <c r="B8" s="5" t="s">
        <v>40</v>
      </c>
      <c r="C8" s="11">
        <v>576.45081470000002</v>
      </c>
      <c r="D8" s="11">
        <v>1082.0923499999999</v>
      </c>
      <c r="E8" s="12">
        <f t="shared" si="1"/>
        <v>0.87716336312777854</v>
      </c>
      <c r="F8" s="11">
        <v>117</v>
      </c>
      <c r="G8" s="11">
        <f t="shared" si="2"/>
        <v>1098.1481655294108</v>
      </c>
      <c r="H8" s="11">
        <f t="shared" si="0"/>
        <v>2061.4035036177893</v>
      </c>
      <c r="I8" s="13" t="s">
        <v>50</v>
      </c>
      <c r="J8" s="3"/>
      <c r="L8" s="1"/>
    </row>
    <row r="9" spans="1:12" x14ac:dyDescent="0.35">
      <c r="A9" s="10" t="s">
        <v>13</v>
      </c>
      <c r="B9" s="5" t="s">
        <v>14</v>
      </c>
      <c r="C9" s="11">
        <v>992.14704744999995</v>
      </c>
      <c r="D9" s="11">
        <v>1869.2154999999998</v>
      </c>
      <c r="E9" s="12">
        <f t="shared" si="1"/>
        <v>0.88401054541685808</v>
      </c>
      <c r="F9" s="11">
        <v>117</v>
      </c>
      <c r="G9" s="11">
        <f t="shared" si="2"/>
        <v>1098.1481655294108</v>
      </c>
      <c r="H9" s="11">
        <f t="shared" si="0"/>
        <v>2068.9227242875872</v>
      </c>
      <c r="I9" s="13" t="s">
        <v>50</v>
      </c>
      <c r="J9" s="3"/>
      <c r="L9" s="1"/>
    </row>
    <row r="10" spans="1:12" x14ac:dyDescent="0.35">
      <c r="A10" s="10" t="s">
        <v>15</v>
      </c>
      <c r="B10" s="5" t="s">
        <v>16</v>
      </c>
      <c r="C10" s="11">
        <v>859.31851234999999</v>
      </c>
      <c r="D10" s="11">
        <v>1620.3264999999999</v>
      </c>
      <c r="E10" s="12">
        <f t="shared" si="1"/>
        <v>0.88559477855172952</v>
      </c>
      <c r="F10" s="11">
        <v>117</v>
      </c>
      <c r="G10" s="11">
        <f t="shared" si="2"/>
        <v>1098.1481655294108</v>
      </c>
      <c r="H10" s="11">
        <f t="shared" si="0"/>
        <v>2070.6624469984172</v>
      </c>
      <c r="I10" s="13" t="s">
        <v>50</v>
      </c>
      <c r="J10" s="3"/>
      <c r="L10" s="1"/>
    </row>
    <row r="11" spans="1:12" x14ac:dyDescent="0.35">
      <c r="A11" s="10" t="s">
        <v>17</v>
      </c>
      <c r="B11" s="5" t="s">
        <v>18</v>
      </c>
      <c r="C11" s="11">
        <v>885.34849785000006</v>
      </c>
      <c r="D11" s="11">
        <v>1667.13445</v>
      </c>
      <c r="E11" s="12">
        <f t="shared" si="1"/>
        <v>0.88302623661587087</v>
      </c>
      <c r="F11" s="11">
        <v>117</v>
      </c>
      <c r="G11" s="11">
        <f t="shared" si="2"/>
        <v>1098.1481655294108</v>
      </c>
      <c r="H11" s="11">
        <f t="shared" si="0"/>
        <v>2067.8418073834691</v>
      </c>
      <c r="I11" s="13" t="s">
        <v>50</v>
      </c>
      <c r="J11" s="3"/>
      <c r="L11" s="1"/>
    </row>
    <row r="12" spans="1:12" x14ac:dyDescent="0.35">
      <c r="A12" s="10" t="s">
        <v>19</v>
      </c>
      <c r="B12" s="5" t="s">
        <v>20</v>
      </c>
      <c r="C12" s="11">
        <v>843.90371110000001</v>
      </c>
      <c r="D12" s="11">
        <v>1589.2894999999999</v>
      </c>
      <c r="E12" s="12">
        <f t="shared" si="1"/>
        <v>0.88325928550357313</v>
      </c>
      <c r="F12" s="11">
        <v>117</v>
      </c>
      <c r="G12" s="11">
        <f t="shared" si="2"/>
        <v>1098.1481655294108</v>
      </c>
      <c r="H12" s="11">
        <f t="shared" si="0"/>
        <v>2068.0977295919774</v>
      </c>
      <c r="I12" s="13" t="s">
        <v>50</v>
      </c>
      <c r="J12" s="3"/>
      <c r="L12" s="1"/>
    </row>
    <row r="13" spans="1:12" x14ac:dyDescent="0.35">
      <c r="A13" s="10" t="s">
        <v>21</v>
      </c>
      <c r="B13" s="5" t="s">
        <v>22</v>
      </c>
      <c r="C13" s="11">
        <v>529.03395145000002</v>
      </c>
      <c r="D13" s="11">
        <v>988.57079999999996</v>
      </c>
      <c r="E13" s="12">
        <f t="shared" si="1"/>
        <v>0.86863394549722317</v>
      </c>
      <c r="F13" s="11">
        <v>117</v>
      </c>
      <c r="G13" s="11">
        <f t="shared" si="2"/>
        <v>1098.1481655294108</v>
      </c>
      <c r="H13" s="11">
        <f t="shared" si="0"/>
        <v>2052.0369392937605</v>
      </c>
      <c r="I13" s="13" t="s">
        <v>50</v>
      </c>
      <c r="J13" s="3"/>
      <c r="L13" s="1"/>
    </row>
    <row r="14" spans="1:12" x14ac:dyDescent="0.35">
      <c r="A14" s="10" t="s">
        <v>23</v>
      </c>
      <c r="B14" s="5" t="s">
        <v>24</v>
      </c>
      <c r="C14" s="11">
        <v>372.41225214999997</v>
      </c>
      <c r="D14" s="11">
        <v>697.76769999999999</v>
      </c>
      <c r="E14" s="12">
        <f t="shared" si="1"/>
        <v>0.87364324339939692</v>
      </c>
      <c r="F14" s="11">
        <v>117</v>
      </c>
      <c r="G14" s="11">
        <f t="shared" si="2"/>
        <v>1098.1481655294108</v>
      </c>
      <c r="H14" s="11">
        <f t="shared" si="0"/>
        <v>2057.5378905956231</v>
      </c>
      <c r="I14" s="13" t="s">
        <v>50</v>
      </c>
      <c r="J14" s="3"/>
      <c r="L14" s="1"/>
    </row>
    <row r="15" spans="1:12" ht="29" x14ac:dyDescent="0.35">
      <c r="A15" s="10" t="s">
        <v>25</v>
      </c>
      <c r="B15" s="5" t="s">
        <v>43</v>
      </c>
      <c r="C15" s="11">
        <v>498.21221150000002</v>
      </c>
      <c r="D15" s="11">
        <v>931.80084999999985</v>
      </c>
      <c r="E15" s="12">
        <f t="shared" si="1"/>
        <v>0.87028906255542438</v>
      </c>
      <c r="F15" s="11">
        <v>117</v>
      </c>
      <c r="G15" s="11">
        <f t="shared" si="2"/>
        <v>1098.1481655294108</v>
      </c>
      <c r="H15" s="11">
        <f t="shared" si="0"/>
        <v>2053.8545030549608</v>
      </c>
      <c r="I15" s="13" t="s">
        <v>50</v>
      </c>
      <c r="J15" s="3"/>
      <c r="L15" s="1"/>
    </row>
    <row r="16" spans="1:12" x14ac:dyDescent="0.35">
      <c r="A16" s="10" t="s">
        <v>26</v>
      </c>
      <c r="B16" s="5" t="s">
        <v>27</v>
      </c>
      <c r="C16" s="11">
        <v>839.36786040000004</v>
      </c>
      <c r="D16" s="11">
        <v>1580.3083499999998</v>
      </c>
      <c r="E16" s="12">
        <f t="shared" si="1"/>
        <v>0.88273631211815184</v>
      </c>
      <c r="F16" s="11">
        <v>117</v>
      </c>
      <c r="G16" s="11">
        <f t="shared" si="2"/>
        <v>1098.1481655294108</v>
      </c>
      <c r="H16" s="11">
        <f t="shared" si="0"/>
        <v>2067.5234273281567</v>
      </c>
      <c r="I16" s="13" t="s">
        <v>50</v>
      </c>
      <c r="J16" s="3"/>
      <c r="L16" s="1"/>
    </row>
    <row r="17" spans="1:12" x14ac:dyDescent="0.35">
      <c r="A17" s="10" t="s">
        <v>28</v>
      </c>
      <c r="B17" s="5" t="s">
        <v>29</v>
      </c>
      <c r="C17" s="11">
        <v>855.7910955000001</v>
      </c>
      <c r="D17" s="11">
        <v>1609.62165</v>
      </c>
      <c r="E17" s="12">
        <f t="shared" si="1"/>
        <v>0.88085814220767367</v>
      </c>
      <c r="F17" s="11">
        <v>117</v>
      </c>
      <c r="G17" s="11">
        <f t="shared" si="2"/>
        <v>1098.1481655294108</v>
      </c>
      <c r="H17" s="11">
        <f t="shared" si="0"/>
        <v>2065.4609184864125</v>
      </c>
      <c r="I17" s="13" t="s">
        <v>50</v>
      </c>
      <c r="J17" s="3"/>
      <c r="L17" s="1"/>
    </row>
    <row r="18" spans="1:12" x14ac:dyDescent="0.35">
      <c r="A18" s="10" t="s">
        <v>30</v>
      </c>
      <c r="B18" s="5" t="s">
        <v>31</v>
      </c>
      <c r="C18" s="11">
        <v>1906.38804295</v>
      </c>
      <c r="D18" s="11">
        <v>3599.2370499999997</v>
      </c>
      <c r="E18" s="12">
        <f t="shared" si="1"/>
        <v>0.88798763363540412</v>
      </c>
      <c r="F18" s="11">
        <v>117</v>
      </c>
      <c r="G18" s="11">
        <f t="shared" si="2"/>
        <v>1098.1481655294108</v>
      </c>
      <c r="H18" s="11">
        <f t="shared" si="0"/>
        <v>2073.2901564189324</v>
      </c>
      <c r="I18" s="13" t="s">
        <v>50</v>
      </c>
      <c r="J18" s="3"/>
      <c r="L18" s="1"/>
    </row>
    <row r="19" spans="1:12" x14ac:dyDescent="0.35">
      <c r="A19" s="10" t="s">
        <v>32</v>
      </c>
      <c r="B19" s="5" t="s">
        <v>33</v>
      </c>
      <c r="C19" s="11">
        <v>2156.4343909999998</v>
      </c>
      <c r="D19" s="11">
        <v>4076.0024999999996</v>
      </c>
      <c r="E19" s="12">
        <f t="shared" si="1"/>
        <v>0.89015836373757773</v>
      </c>
      <c r="F19" s="11">
        <v>117</v>
      </c>
      <c r="G19" s="11">
        <f t="shared" si="2"/>
        <v>1098.1481655294108</v>
      </c>
      <c r="H19" s="11">
        <f t="shared" si="0"/>
        <v>2075.673939698494</v>
      </c>
      <c r="I19" s="13" t="s">
        <v>50</v>
      </c>
      <c r="J19" s="3"/>
      <c r="L19" s="1"/>
    </row>
    <row r="20" spans="1:12" x14ac:dyDescent="0.35">
      <c r="A20" s="10"/>
      <c r="B20" s="5" t="s">
        <v>49</v>
      </c>
      <c r="C20" s="11">
        <v>854.95138295000004</v>
      </c>
      <c r="D20" s="11">
        <v>1607.65065</v>
      </c>
      <c r="E20" s="12">
        <f t="shared" si="1"/>
        <v>0.88040008129213121</v>
      </c>
      <c r="F20" s="11">
        <v>117</v>
      </c>
      <c r="G20" s="11">
        <f t="shared" si="2"/>
        <v>1098.1481655294108</v>
      </c>
      <c r="H20" s="11">
        <f>G20*(E20+1)</f>
        <v>2064.9578997323088</v>
      </c>
      <c r="I20" s="13">
        <f t="shared" ref="I20" si="3">(D20+H20)/2</f>
        <v>1836.3042748661544</v>
      </c>
      <c r="J20" s="3"/>
      <c r="L20" s="1"/>
    </row>
    <row r="22" spans="1:12" x14ac:dyDescent="0.35">
      <c r="A22" s="4" t="s">
        <v>44</v>
      </c>
    </row>
    <row r="23" spans="1:12" x14ac:dyDescent="0.35">
      <c r="A23" s="4" t="s">
        <v>51</v>
      </c>
    </row>
    <row r="24" spans="1:12" x14ac:dyDescent="0.35">
      <c r="A24" s="4" t="s">
        <v>48</v>
      </c>
    </row>
    <row r="25" spans="1:12" x14ac:dyDescent="0.35">
      <c r="A25" s="4"/>
    </row>
  </sheetData>
  <printOptions gridLines="1"/>
  <pageMargins left="0.35433070866141736" right="0.31496062992125984" top="0.9055118110236221" bottom="0.39370078740157483" header="0.31496062992125984" footer="0.31496062992125984"/>
  <pageSetup paperSize="9" scale="94" orientation="landscape" r:id="rId1"/>
  <headerFooter>
    <oddHeader>&amp;CASV-Fallwerte für die Indikation
Marfan-Syndrom (MFS)&amp;R&amp;G</oddHeader>
  </headerFooter>
  <ignoredErrors>
    <ignoredError sqref="C2:G2 H2:I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ASV-Fallwerte MFS</vt:lpstr>
      <vt:lpstr>'ASV-Fallwerte MFS'!Druckbereich</vt:lpstr>
      <vt:lpstr>'ASV-Fallwerte MFS'!Drucktitel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2018-07-09T09:40:30Z</dcterms:created>
  <dcterms:modified xsi:type="dcterms:W3CDTF">2023-11-07T11:59:10Z</dcterms:modified>
</cp:coreProperties>
</file>