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F2D29D7-E464-46B1-BB20-16A5A3A33DD3}" xr6:coauthVersionLast="47" xr6:coauthVersionMax="47" xr10:uidLastSave="{00000000-0000-0000-0000-000000000000}"/>
  <bookViews>
    <workbookView xWindow="-110" yWindow="-110" windowWidth="19420" windowHeight="10420" tabRatio="784" xr2:uid="{00000000-000D-0000-FFFF-FFFF00000000}"/>
  </bookViews>
  <sheets>
    <sheet name="ASV-Fallwerte GIT" sheetId="12" r:id="rId1"/>
  </sheets>
  <definedNames>
    <definedName name="_xlnm.Print_Area" localSheetId="0">'ASV-Fallwerte GIT'!$A$1:$H$19</definedName>
    <definedName name="_xlnm.Print_Titles" localSheetId="0">'ASV-Fallwerte GIT'!$1:$1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2" l="1"/>
  <c r="G5" i="12"/>
  <c r="G6" i="12"/>
  <c r="G7" i="12"/>
  <c r="G8" i="12"/>
  <c r="G9" i="12"/>
  <c r="G10" i="12"/>
  <c r="G11" i="12"/>
  <c r="G12" i="12"/>
  <c r="G13" i="12"/>
  <c r="G14" i="12"/>
  <c r="G15" i="12"/>
  <c r="G16" i="12"/>
  <c r="G17" i="12"/>
  <c r="G18" i="12"/>
  <c r="G19" i="12"/>
  <c r="G3" i="12"/>
  <c r="E19" i="12"/>
  <c r="E18" i="12"/>
  <c r="E17" i="12"/>
  <c r="E16" i="12"/>
  <c r="E15" i="12"/>
  <c r="E14" i="12"/>
  <c r="E13" i="12"/>
  <c r="E12" i="12"/>
  <c r="H12" i="12" s="1"/>
  <c r="I12" i="12" s="1"/>
  <c r="E11" i="12"/>
  <c r="E10" i="12"/>
  <c r="H10" i="12" s="1"/>
  <c r="I10" i="12" s="1"/>
  <c r="E9" i="12"/>
  <c r="H9" i="12" s="1"/>
  <c r="I9" i="12" s="1"/>
  <c r="E8" i="12"/>
  <c r="H8" i="12" s="1"/>
  <c r="I8" i="12" s="1"/>
  <c r="E7" i="12"/>
  <c r="E6" i="12"/>
  <c r="E5" i="12"/>
  <c r="E4" i="12"/>
  <c r="E3" i="12"/>
  <c r="H7" i="12" l="1"/>
  <c r="I7" i="12" s="1"/>
  <c r="H11" i="12"/>
  <c r="I11" i="12" s="1"/>
  <c r="H15" i="12"/>
  <c r="I15" i="12" s="1"/>
  <c r="H16" i="12"/>
  <c r="I16" i="12" s="1"/>
  <c r="H13" i="12"/>
  <c r="I13" i="12" s="1"/>
  <c r="H18" i="12"/>
  <c r="I18" i="12" s="1"/>
  <c r="H19" i="12"/>
  <c r="I19" i="12" s="1"/>
  <c r="H3" i="12"/>
  <c r="I3" i="12" s="1"/>
  <c r="H17" i="12"/>
  <c r="I17" i="12" s="1"/>
  <c r="H14" i="12"/>
  <c r="I14" i="12" s="1"/>
  <c r="H4" i="12"/>
  <c r="I4" i="12" s="1"/>
  <c r="H5" i="12"/>
  <c r="I5" i="12" s="1"/>
  <c r="H6" i="12"/>
  <c r="I6" i="12" s="1"/>
</calcChain>
</file>

<file path=xl/sharedStrings.xml><?xml version="1.0" encoding="utf-8"?>
<sst xmlns="http://schemas.openxmlformats.org/spreadsheetml/2006/main" count="55" uniqueCount="55">
  <si>
    <t>KV-Nr.</t>
  </si>
  <si>
    <t>KV</t>
  </si>
  <si>
    <t>01</t>
  </si>
  <si>
    <t>Schleswig-Holstein</t>
  </si>
  <si>
    <t>02</t>
  </si>
  <si>
    <t>Hamburg</t>
  </si>
  <si>
    <t>03</t>
  </si>
  <si>
    <t>Bremen</t>
  </si>
  <si>
    <t>17</t>
  </si>
  <si>
    <t>Niedersachsen</t>
  </si>
  <si>
    <t>20</t>
  </si>
  <si>
    <t>Westfalen-Lippe</t>
  </si>
  <si>
    <t>38</t>
  </si>
  <si>
    <t>46</t>
  </si>
  <si>
    <t>Hessen</t>
  </si>
  <si>
    <t>51</t>
  </si>
  <si>
    <t>Rheinland-Pfalz</t>
  </si>
  <si>
    <t>52</t>
  </si>
  <si>
    <t>Baden-Württemberg</t>
  </si>
  <si>
    <t>71</t>
  </si>
  <si>
    <t>Bayerns</t>
  </si>
  <si>
    <t>72</t>
  </si>
  <si>
    <t>Berlin</t>
  </si>
  <si>
    <t>73</t>
  </si>
  <si>
    <t>Saarland</t>
  </si>
  <si>
    <t>78</t>
  </si>
  <si>
    <t>83</t>
  </si>
  <si>
    <t>Brandenburg</t>
  </si>
  <si>
    <t>88</t>
  </si>
  <si>
    <t>Sachsen-Anhalt</t>
  </si>
  <si>
    <t>93</t>
  </si>
  <si>
    <t>Thüringen</t>
  </si>
  <si>
    <t>98</t>
  </si>
  <si>
    <t>Sachsen</t>
  </si>
  <si>
    <t>(1)</t>
  </si>
  <si>
    <t>(2)</t>
  </si>
  <si>
    <t>(3)</t>
  </si>
  <si>
    <t>(4)</t>
  </si>
  <si>
    <t>(5)</t>
  </si>
  <si>
    <t>(6)</t>
  </si>
  <si>
    <t>(7)</t>
  </si>
  <si>
    <t>Veränderung 2018 zu 2023*</t>
  </si>
  <si>
    <t>Mecklenburg-
Vorpommern</t>
  </si>
  <si>
    <r>
      <rPr>
        <vertAlign val="superscript"/>
        <sz val="10"/>
        <color theme="1"/>
        <rFont val="Calibri"/>
        <family val="2"/>
        <scheme val="minor"/>
      </rPr>
      <t xml:space="preserve"># </t>
    </r>
    <r>
      <rPr>
        <sz val="10"/>
        <color theme="1"/>
        <rFont val="Calibri"/>
        <family val="2"/>
        <scheme val="minor"/>
      </rPr>
      <t xml:space="preserve"> Leistungen gemäß Onkologie-Vereinbarung sind in allen Berechnungen und in allen KV-Bezirken aus der MGV-Abgrenzung ausgeschlossen.</t>
    </r>
  </si>
  <si>
    <t xml:space="preserve">   Für die KV Nordrhein erfolgte der Ausschluss nachträglich (560. Sitzung des Bewertungsausschusses), da diese Leistungen erst seit dem Quartal 1/2020 extrabudgetär vergütet werden. Daher ist</t>
  </si>
  <si>
    <r>
      <t>Nordrhein</t>
    </r>
    <r>
      <rPr>
        <vertAlign val="superscript"/>
        <sz val="11"/>
        <color theme="1"/>
        <rFont val="Calibri"/>
        <family val="2"/>
        <scheme val="minor"/>
      </rPr>
      <t>#</t>
    </r>
  </si>
  <si>
    <t xml:space="preserve">   in der Spalte (1) für die KV Nordrhein nicht der Wert aus der Neuberechnung 2018, sondern der aus der Neuberechnung 2021 enthalten. Ebenso enthalten die Spalten (4), (5) und (6) für die KV Nord-</t>
  </si>
  <si>
    <t xml:space="preserve">   rhein nicht den in der 386. Sitzung des Bewertungsausschusses beschlossenen Wert, sondern den seinerzeit nach Bereinigung um die Mengen der entsprechenden Leistungen beschlossenen Wert. </t>
  </si>
  <si>
    <t xml:space="preserve">nachrichtlich:
erstmalig beschlossener ASV-Fallwert 
386. BA 
(in EUR) </t>
  </si>
  <si>
    <t>nachrichtlich:
erstmalig beschlossener ASV-Fallwert 
386. BA 
(in Punkten; umgerechnet 
mit OW 2018)</t>
  </si>
  <si>
    <t>nachrichtlich:
erstmalig beschlossener ASV-Fallwert 
386. BA 
(in Punkten)
nach Anpassung 2023*</t>
  </si>
  <si>
    <t>* mit angepassten multimorbiditätsbedingten Anpassungsfaktoren</t>
  </si>
  <si>
    <t xml:space="preserve">ASV-Fallwert
(in Punkten) als Mittelwert der ASV-Leistungsmengen aus den Varianten 1 
und 4, 
Neuberechnung 2018
</t>
  </si>
  <si>
    <t xml:space="preserve">ASV-Fallwert
(in Punkten) als Mittelwert der ASV-Leistungsmengen aus den Varianten 1 
und 4, 
Neuberechnung 2023*
</t>
  </si>
  <si>
    <r>
      <t xml:space="preserve">aktuell gültiger Fallwert 
(in Punkten)
nach </t>
    </r>
    <r>
      <rPr>
        <b/>
        <sz val="11"/>
        <rFont val="Calibri"/>
        <family val="2"/>
        <scheme val="minor"/>
      </rPr>
      <t>Mittelung</t>
    </r>
    <r>
      <rPr>
        <b/>
        <sz val="11"/>
        <color rgb="FFFF0000"/>
        <rFont val="Calibri"/>
        <family val="2"/>
        <scheme val="minor"/>
      </rPr>
      <t xml:space="preserve"> </t>
    </r>
    <r>
      <rPr>
        <b/>
        <sz val="11"/>
        <color theme="1"/>
        <rFont val="Calibri"/>
        <family val="2"/>
        <scheme val="minor"/>
      </rPr>
      <t>von (2) und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</si>
</sst>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1"/>
      <color indexed="8"/>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b/>
      <sz val="11"/>
      <name val="Calibri"/>
      <family val="2"/>
      <scheme val="minor"/>
    </font>
    <font>
      <b/>
      <sz val="11"/>
      <color rgb="FFFF0000"/>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5">
    <xf numFmtId="0" fontId="0" fillId="0" borderId="0" xfId="0"/>
    <xf numFmtId="1" fontId="0" fillId="0" borderId="0" xfId="0" applyNumberFormat="1"/>
    <xf numFmtId="0" fontId="0" fillId="0" borderId="0" xfId="0" applyFont="1"/>
    <xf numFmtId="3" fontId="0" fillId="0" borderId="0" xfId="0" applyNumberFormat="1"/>
    <xf numFmtId="49" fontId="3" fillId="0" borderId="0" xfId="0" applyNumberFormat="1" applyFont="1" applyAlignment="1">
      <alignment horizontal="left"/>
    </xf>
    <xf numFmtId="0" fontId="0" fillId="0" borderId="0" xfId="0" applyFont="1" applyBorder="1" applyAlignment="1">
      <alignment horizontal="left" wrapText="1"/>
    </xf>
    <xf numFmtId="0" fontId="0" fillId="0" borderId="0" xfId="0" applyFont="1" applyBorder="1" applyAlignment="1">
      <alignment vertical="top" wrapText="1"/>
    </xf>
    <xf numFmtId="0" fontId="2" fillId="0" borderId="0" xfId="0" applyFont="1" applyBorder="1" applyAlignment="1">
      <alignment vertical="top" wrapText="1"/>
    </xf>
    <xf numFmtId="49" fontId="0"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0" fillId="0" borderId="0" xfId="0" applyNumberFormat="1" applyFont="1" applyBorder="1" applyAlignment="1">
      <alignment horizontal="left"/>
    </xf>
    <xf numFmtId="3" fontId="0" fillId="0" borderId="0" xfId="0" applyNumberFormat="1" applyFont="1" applyBorder="1" applyAlignment="1">
      <alignment horizontal="center"/>
    </xf>
    <xf numFmtId="164" fontId="0" fillId="0" borderId="0" xfId="0" applyNumberFormat="1" applyFont="1" applyBorder="1" applyAlignment="1">
      <alignment horizontal="center"/>
    </xf>
    <xf numFmtId="3" fontId="2" fillId="0" borderId="0" xfId="0" applyNumberFormat="1" applyFont="1" applyBorder="1" applyAlignment="1">
      <alignment horizontal="center"/>
    </xf>
    <xf numFmtId="3" fontId="0" fillId="0" borderId="0" xfId="0" quotePrefix="1" applyNumberFormat="1" applyFont="1" applyBorder="1" applyAlignment="1">
      <alignment horizontal="center"/>
    </xf>
  </cellXfs>
  <cellStyles count="2">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tabSelected="1" view="pageLayout" zoomScale="85" zoomScaleNormal="100" zoomScalePageLayoutView="85" workbookViewId="0"/>
  </sheetViews>
  <sheetFormatPr baseColWidth="10" defaultColWidth="5.26953125" defaultRowHeight="14.5" x14ac:dyDescent="0.35"/>
  <cols>
    <col min="1" max="1" width="6.453125" customWidth="1"/>
    <col min="2" max="2" width="21.26953125" bestFit="1" customWidth="1"/>
    <col min="3" max="4" width="17.54296875" customWidth="1"/>
    <col min="5" max="5" width="15.26953125" bestFit="1" customWidth="1"/>
    <col min="6" max="7" width="17.54296875" customWidth="1"/>
    <col min="8" max="8" width="17.54296875" style="2" customWidth="1"/>
    <col min="9" max="9" width="17.54296875" customWidth="1"/>
  </cols>
  <sheetData>
    <row r="1" spans="1:12" ht="130.5" x14ac:dyDescent="0.35">
      <c r="A1" s="6" t="s">
        <v>0</v>
      </c>
      <c r="B1" s="6" t="s">
        <v>1</v>
      </c>
      <c r="C1" s="6" t="s">
        <v>52</v>
      </c>
      <c r="D1" s="6" t="s">
        <v>53</v>
      </c>
      <c r="E1" s="6" t="s">
        <v>41</v>
      </c>
      <c r="F1" s="6" t="s">
        <v>48</v>
      </c>
      <c r="G1" s="6" t="s">
        <v>49</v>
      </c>
      <c r="H1" s="6" t="s">
        <v>50</v>
      </c>
      <c r="I1" s="7" t="s">
        <v>54</v>
      </c>
    </row>
    <row r="2" spans="1:12" x14ac:dyDescent="0.35">
      <c r="A2" s="6"/>
      <c r="B2" s="6"/>
      <c r="C2" s="8" t="s">
        <v>34</v>
      </c>
      <c r="D2" s="8" t="s">
        <v>35</v>
      </c>
      <c r="E2" s="8" t="s">
        <v>36</v>
      </c>
      <c r="F2" s="8" t="s">
        <v>37</v>
      </c>
      <c r="G2" s="8" t="s">
        <v>38</v>
      </c>
      <c r="H2" s="8" t="s">
        <v>39</v>
      </c>
      <c r="I2" s="9" t="s">
        <v>40</v>
      </c>
    </row>
    <row r="3" spans="1:12" x14ac:dyDescent="0.35">
      <c r="A3" s="10" t="s">
        <v>2</v>
      </c>
      <c r="B3" s="5" t="s">
        <v>3</v>
      </c>
      <c r="C3" s="11">
        <v>2126.0660677724436</v>
      </c>
      <c r="D3" s="11">
        <v>2335.3208200409363</v>
      </c>
      <c r="E3" s="12">
        <f>(D3-C3)/C3</f>
        <v>9.8423447624906804E-2</v>
      </c>
      <c r="F3" s="11">
        <v>207</v>
      </c>
      <c r="G3" s="11">
        <f>F3/10.6543*100</f>
        <v>1942.8775236289575</v>
      </c>
      <c r="H3" s="11">
        <f>G3*(E3+1)</f>
        <v>2134.102227817461</v>
      </c>
      <c r="I3" s="13">
        <f>(D3+H3)/2</f>
        <v>2234.7115239291988</v>
      </c>
      <c r="J3" s="3"/>
      <c r="L3" s="1"/>
    </row>
    <row r="4" spans="1:12" x14ac:dyDescent="0.35">
      <c r="A4" s="10" t="s">
        <v>4</v>
      </c>
      <c r="B4" s="5" t="s">
        <v>5</v>
      </c>
      <c r="C4" s="11">
        <v>1268.9014952740899</v>
      </c>
      <c r="D4" s="11">
        <v>1393.6523911173631</v>
      </c>
      <c r="E4" s="12">
        <f t="shared" ref="E4:E19" si="0">(D4-C4)/C4</f>
        <v>9.8314090028183199E-2</v>
      </c>
      <c r="F4" s="11">
        <v>138</v>
      </c>
      <c r="G4" s="11">
        <f t="shared" ref="G4:G19" si="1">F4/10.6543*100</f>
        <v>1295.2516824193049</v>
      </c>
      <c r="H4" s="11">
        <f t="shared" ref="H4:H19" si="2">G4*(E4+1)</f>
        <v>1422.5931729338322</v>
      </c>
      <c r="I4" s="13">
        <f t="shared" ref="I4:I19" si="3">(D4+H4)/2</f>
        <v>1408.1227820255976</v>
      </c>
      <c r="J4" s="3"/>
      <c r="L4" s="1"/>
    </row>
    <row r="5" spans="1:12" x14ac:dyDescent="0.35">
      <c r="A5" s="10" t="s">
        <v>6</v>
      </c>
      <c r="B5" s="5" t="s">
        <v>7</v>
      </c>
      <c r="C5" s="11">
        <v>2041.462228421889</v>
      </c>
      <c r="D5" s="11">
        <v>2242.1656310982166</v>
      </c>
      <c r="E5" s="12">
        <f t="shared" si="0"/>
        <v>9.8313551865947257E-2</v>
      </c>
      <c r="F5" s="11">
        <v>204</v>
      </c>
      <c r="G5" s="11">
        <f t="shared" si="1"/>
        <v>1914.7198783589727</v>
      </c>
      <c r="H5" s="11">
        <f t="shared" si="2"/>
        <v>2102.9627904287777</v>
      </c>
      <c r="I5" s="13">
        <f t="shared" si="3"/>
        <v>2172.5642107634972</v>
      </c>
      <c r="J5" s="3"/>
      <c r="L5" s="1"/>
    </row>
    <row r="6" spans="1:12" x14ac:dyDescent="0.35">
      <c r="A6" s="10" t="s">
        <v>8</v>
      </c>
      <c r="B6" s="5" t="s">
        <v>9</v>
      </c>
      <c r="C6" s="11">
        <v>2688.6295223442057</v>
      </c>
      <c r="D6" s="11">
        <v>2953.3076307071919</v>
      </c>
      <c r="E6" s="12">
        <f t="shared" si="0"/>
        <v>9.8443502968089999E-2</v>
      </c>
      <c r="F6" s="11">
        <v>275</v>
      </c>
      <c r="G6" s="11">
        <f t="shared" si="1"/>
        <v>2581.1174830819482</v>
      </c>
      <c r="H6" s="11">
        <f t="shared" si="2"/>
        <v>2835.2117296887145</v>
      </c>
      <c r="I6" s="13">
        <f t="shared" si="3"/>
        <v>2894.2596801979535</v>
      </c>
      <c r="J6" s="3"/>
      <c r="L6" s="1"/>
    </row>
    <row r="7" spans="1:12" x14ac:dyDescent="0.35">
      <c r="A7" s="10" t="s">
        <v>10</v>
      </c>
      <c r="B7" s="5" t="s">
        <v>11</v>
      </c>
      <c r="C7" s="11">
        <v>2984.2153694702756</v>
      </c>
      <c r="D7" s="11">
        <v>3278.1741051715317</v>
      </c>
      <c r="E7" s="12">
        <f t="shared" si="0"/>
        <v>9.8504531110110968E-2</v>
      </c>
      <c r="F7" s="11">
        <v>277</v>
      </c>
      <c r="G7" s="11">
        <f t="shared" si="1"/>
        <v>2599.8892465952713</v>
      </c>
      <c r="H7" s="11">
        <f t="shared" si="2"/>
        <v>2855.9901177693582</v>
      </c>
      <c r="I7" s="13">
        <f t="shared" si="3"/>
        <v>3067.0821114704449</v>
      </c>
      <c r="J7" s="3"/>
      <c r="L7" s="1"/>
    </row>
    <row r="8" spans="1:12" ht="16.5" x14ac:dyDescent="0.35">
      <c r="A8" s="10" t="s">
        <v>12</v>
      </c>
      <c r="B8" s="5" t="s">
        <v>45</v>
      </c>
      <c r="C8" s="11">
        <v>2094</v>
      </c>
      <c r="D8" s="11">
        <v>2300.2036701433058</v>
      </c>
      <c r="E8" s="12">
        <f t="shared" si="0"/>
        <v>9.8473576954778305E-2</v>
      </c>
      <c r="F8" s="14">
        <v>216</v>
      </c>
      <c r="G8" s="11">
        <f t="shared" si="1"/>
        <v>2027.3504594389119</v>
      </c>
      <c r="H8" s="11">
        <f t="shared" si="2"/>
        <v>2226.9909109207747</v>
      </c>
      <c r="I8" s="13">
        <f t="shared" si="3"/>
        <v>2263.5972905320405</v>
      </c>
      <c r="J8" s="3"/>
      <c r="L8" s="1"/>
    </row>
    <row r="9" spans="1:12" x14ac:dyDescent="0.35">
      <c r="A9" s="10" t="s">
        <v>13</v>
      </c>
      <c r="B9" s="5" t="s">
        <v>14</v>
      </c>
      <c r="C9" s="11">
        <v>2353.1900539941753</v>
      </c>
      <c r="D9" s="11">
        <v>2584.8255944711932</v>
      </c>
      <c r="E9" s="12">
        <f t="shared" si="0"/>
        <v>9.8434692975117963E-2</v>
      </c>
      <c r="F9" s="11">
        <v>240</v>
      </c>
      <c r="G9" s="11">
        <f t="shared" si="1"/>
        <v>2252.6116215987913</v>
      </c>
      <c r="H9" s="11">
        <f t="shared" si="2"/>
        <v>2474.3467549630509</v>
      </c>
      <c r="I9" s="13">
        <f t="shared" si="3"/>
        <v>2529.586174717122</v>
      </c>
      <c r="J9" s="3"/>
      <c r="L9" s="1"/>
    </row>
    <row r="10" spans="1:12" x14ac:dyDescent="0.35">
      <c r="A10" s="10" t="s">
        <v>15</v>
      </c>
      <c r="B10" s="5" t="s">
        <v>16</v>
      </c>
      <c r="C10" s="11">
        <v>2407.1319462719948</v>
      </c>
      <c r="D10" s="11">
        <v>2644.2093716871282</v>
      </c>
      <c r="E10" s="12">
        <f t="shared" si="0"/>
        <v>9.8489584578985392E-2</v>
      </c>
      <c r="F10" s="11">
        <v>238</v>
      </c>
      <c r="G10" s="11">
        <f t="shared" si="1"/>
        <v>2233.8398580854678</v>
      </c>
      <c r="H10" s="11">
        <f t="shared" si="2"/>
        <v>2453.8498177242855</v>
      </c>
      <c r="I10" s="13">
        <f t="shared" si="3"/>
        <v>2549.0295947057066</v>
      </c>
      <c r="J10" s="3"/>
      <c r="L10" s="1"/>
    </row>
    <row r="11" spans="1:12" x14ac:dyDescent="0.35">
      <c r="A11" s="10" t="s">
        <v>17</v>
      </c>
      <c r="B11" s="5" t="s">
        <v>18</v>
      </c>
      <c r="C11" s="11">
        <v>2467.2660581673576</v>
      </c>
      <c r="D11" s="11">
        <v>2710.1815987967025</v>
      </c>
      <c r="E11" s="12">
        <f t="shared" si="0"/>
        <v>9.8455348917570032E-2</v>
      </c>
      <c r="F11" s="11">
        <v>251</v>
      </c>
      <c r="G11" s="11">
        <f t="shared" si="1"/>
        <v>2355.8563209220692</v>
      </c>
      <c r="H11" s="11">
        <f t="shared" si="2"/>
        <v>2587.8029769981144</v>
      </c>
      <c r="I11" s="13">
        <f t="shared" si="3"/>
        <v>2648.9922878974085</v>
      </c>
      <c r="J11" s="3"/>
      <c r="L11" s="1"/>
    </row>
    <row r="12" spans="1:12" x14ac:dyDescent="0.35">
      <c r="A12" s="10" t="s">
        <v>19</v>
      </c>
      <c r="B12" s="5" t="s">
        <v>20</v>
      </c>
      <c r="C12" s="11">
        <v>2539.406839464973</v>
      </c>
      <c r="D12" s="11">
        <v>2789.5064467859611</v>
      </c>
      <c r="E12" s="12">
        <f t="shared" si="0"/>
        <v>9.8487411876736333E-2</v>
      </c>
      <c r="F12" s="11">
        <v>256</v>
      </c>
      <c r="G12" s="11">
        <f t="shared" si="1"/>
        <v>2402.7857297053774</v>
      </c>
      <c r="H12" s="11">
        <f t="shared" si="2"/>
        <v>2639.4298775184152</v>
      </c>
      <c r="I12" s="13">
        <f t="shared" si="3"/>
        <v>2714.4681621521881</v>
      </c>
      <c r="J12" s="3"/>
      <c r="L12" s="1"/>
    </row>
    <row r="13" spans="1:12" x14ac:dyDescent="0.35">
      <c r="A13" s="10" t="s">
        <v>21</v>
      </c>
      <c r="B13" s="5" t="s">
        <v>22</v>
      </c>
      <c r="C13" s="11">
        <v>2097.7192447862485</v>
      </c>
      <c r="D13" s="11">
        <v>2304.123293866639</v>
      </c>
      <c r="E13" s="12">
        <f t="shared" si="0"/>
        <v>9.8394506125352554E-2</v>
      </c>
      <c r="F13" s="11">
        <v>214</v>
      </c>
      <c r="G13" s="11">
        <f t="shared" si="1"/>
        <v>2008.5786959255888</v>
      </c>
      <c r="H13" s="11">
        <f t="shared" si="2"/>
        <v>2206.211804725092</v>
      </c>
      <c r="I13" s="13">
        <f t="shared" si="3"/>
        <v>2255.1675492958657</v>
      </c>
      <c r="J13" s="3"/>
      <c r="L13" s="1"/>
    </row>
    <row r="14" spans="1:12" x14ac:dyDescent="0.35">
      <c r="A14" s="10" t="s">
        <v>23</v>
      </c>
      <c r="B14" s="5" t="s">
        <v>24</v>
      </c>
      <c r="C14" s="11">
        <v>2304.5737606198063</v>
      </c>
      <c r="D14" s="11">
        <v>2531.5173708900884</v>
      </c>
      <c r="E14" s="12">
        <f t="shared" si="0"/>
        <v>9.8475307732934725E-2</v>
      </c>
      <c r="F14" s="11">
        <v>233</v>
      </c>
      <c r="G14" s="11">
        <f t="shared" si="1"/>
        <v>2186.91044930216</v>
      </c>
      <c r="H14" s="11">
        <f t="shared" si="2"/>
        <v>2402.267128781561</v>
      </c>
      <c r="I14" s="13">
        <f t="shared" si="3"/>
        <v>2466.8922498358247</v>
      </c>
      <c r="J14" s="3"/>
      <c r="L14" s="1"/>
    </row>
    <row r="15" spans="1:12" ht="29" x14ac:dyDescent="0.35">
      <c r="A15" s="10" t="s">
        <v>25</v>
      </c>
      <c r="B15" s="5" t="s">
        <v>42</v>
      </c>
      <c r="C15" s="11">
        <v>2336.7732578954074</v>
      </c>
      <c r="D15" s="11">
        <v>2566.8302911750161</v>
      </c>
      <c r="E15" s="12">
        <f t="shared" si="0"/>
        <v>9.8450730083588608E-2</v>
      </c>
      <c r="F15" s="11">
        <v>243</v>
      </c>
      <c r="G15" s="11">
        <f t="shared" si="1"/>
        <v>2280.769266868776</v>
      </c>
      <c r="H15" s="11">
        <f t="shared" si="2"/>
        <v>2505.3126663442181</v>
      </c>
      <c r="I15" s="13">
        <f t="shared" si="3"/>
        <v>2536.0714787596171</v>
      </c>
      <c r="J15" s="3"/>
      <c r="L15" s="1"/>
    </row>
    <row r="16" spans="1:12" x14ac:dyDescent="0.35">
      <c r="A16" s="10" t="s">
        <v>26</v>
      </c>
      <c r="B16" s="5" t="s">
        <v>27</v>
      </c>
      <c r="C16" s="11">
        <v>2017.399713650927</v>
      </c>
      <c r="D16" s="11">
        <v>2215.8275739100495</v>
      </c>
      <c r="E16" s="12">
        <f t="shared" si="0"/>
        <v>9.8358227631560352E-2</v>
      </c>
      <c r="F16" s="11">
        <v>209</v>
      </c>
      <c r="G16" s="11">
        <f t="shared" si="1"/>
        <v>1961.6492871422806</v>
      </c>
      <c r="H16" s="11">
        <f t="shared" si="2"/>
        <v>2154.5936342603095</v>
      </c>
      <c r="I16" s="13">
        <f t="shared" si="3"/>
        <v>2185.2106040851795</v>
      </c>
      <c r="J16" s="3"/>
      <c r="L16" s="1"/>
    </row>
    <row r="17" spans="1:12" x14ac:dyDescent="0.35">
      <c r="A17" s="10" t="s">
        <v>28</v>
      </c>
      <c r="B17" s="5" t="s">
        <v>29</v>
      </c>
      <c r="C17" s="11">
        <v>2931.4073627773291</v>
      </c>
      <c r="D17" s="11">
        <v>3220.1526467737858</v>
      </c>
      <c r="E17" s="12">
        <f t="shared" si="0"/>
        <v>9.8500565858880909E-2</v>
      </c>
      <c r="F17" s="11">
        <v>288</v>
      </c>
      <c r="G17" s="11">
        <f t="shared" si="1"/>
        <v>2703.1339459185497</v>
      </c>
      <c r="H17" s="11">
        <f t="shared" si="2"/>
        <v>2969.3941691838763</v>
      </c>
      <c r="I17" s="13">
        <f t="shared" si="3"/>
        <v>3094.7734079788311</v>
      </c>
      <c r="J17" s="3"/>
      <c r="L17" s="1"/>
    </row>
    <row r="18" spans="1:12" x14ac:dyDescent="0.35">
      <c r="A18" s="10" t="s">
        <v>30</v>
      </c>
      <c r="B18" s="5" t="s">
        <v>31</v>
      </c>
      <c r="C18" s="11">
        <v>2089.55695766183</v>
      </c>
      <c r="D18" s="11">
        <v>2295.1694382634205</v>
      </c>
      <c r="E18" s="12">
        <f t="shared" si="0"/>
        <v>9.840003635587255E-2</v>
      </c>
      <c r="F18" s="11">
        <v>208</v>
      </c>
      <c r="G18" s="11">
        <f t="shared" si="1"/>
        <v>1952.2634053856191</v>
      </c>
      <c r="H18" s="11">
        <f t="shared" si="2"/>
        <v>2144.3661954518034</v>
      </c>
      <c r="I18" s="13">
        <f t="shared" si="3"/>
        <v>2219.7678168576122</v>
      </c>
      <c r="J18" s="3"/>
      <c r="L18" s="1"/>
    </row>
    <row r="19" spans="1:12" x14ac:dyDescent="0.35">
      <c r="A19" s="10" t="s">
        <v>32</v>
      </c>
      <c r="B19" s="5" t="s">
        <v>33</v>
      </c>
      <c r="C19" s="11">
        <v>2632.6792655829022</v>
      </c>
      <c r="D19" s="11">
        <v>2891.87526040699</v>
      </c>
      <c r="E19" s="12">
        <f t="shared" si="0"/>
        <v>9.8453312643345933E-2</v>
      </c>
      <c r="F19" s="11">
        <v>245</v>
      </c>
      <c r="G19" s="11">
        <f t="shared" si="1"/>
        <v>2299.5410303820995</v>
      </c>
      <c r="H19" s="11">
        <f t="shared" si="2"/>
        <v>2525.9384623825104</v>
      </c>
      <c r="I19" s="13">
        <f t="shared" si="3"/>
        <v>2708.9068613947502</v>
      </c>
      <c r="J19" s="3"/>
      <c r="L19" s="1"/>
    </row>
    <row r="21" spans="1:12" x14ac:dyDescent="0.35">
      <c r="A21" s="4" t="s">
        <v>51</v>
      </c>
    </row>
    <row r="22" spans="1:12" ht="15" x14ac:dyDescent="0.35">
      <c r="A22" s="4" t="s">
        <v>43</v>
      </c>
    </row>
    <row r="23" spans="1:12" x14ac:dyDescent="0.35">
      <c r="A23" s="4" t="s">
        <v>44</v>
      </c>
    </row>
    <row r="24" spans="1:12" x14ac:dyDescent="0.35">
      <c r="A24" s="4" t="s">
        <v>46</v>
      </c>
    </row>
    <row r="25" spans="1:12" x14ac:dyDescent="0.35">
      <c r="A25" s="4" t="s">
        <v>47</v>
      </c>
    </row>
  </sheetData>
  <printOptions gridLines="1"/>
  <pageMargins left="0.35433070866141736" right="0.31496062992125984" top="0.9055118110236221" bottom="0.39370078740157483" header="0.31496062992125984" footer="0.31496062992125984"/>
  <pageSetup paperSize="9" scale="94" orientation="landscape" r:id="rId1"/>
  <headerFooter>
    <oddHeader>&amp;CASV-Fallwerte für die Indikation
Gastrointestinale Tumoren und Tumoren der Bauchhöhle (GIT)&amp;R&amp;G</oddHeader>
  </headerFooter>
  <ignoredErrors>
    <ignoredError sqref="C2:G2 H2:I2" numberStoredAsText="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ASV-Fallwerte GIT</vt:lpstr>
      <vt:lpstr>'ASV-Fallwerte GIT'!Druckbereich</vt:lpstr>
      <vt:lpstr>'ASV-Fallwerte GIT'!Drucktitel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2018-07-09T09:40:30Z</dcterms:created>
  <dcterms:modified xsi:type="dcterms:W3CDTF">2023-11-07T11:57:12Z</dcterms:modified>
</cp:coreProperties>
</file>